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2260" windowHeight="126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Sheet1!$A$1:$H$582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2" i="1" l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C545" i="1"/>
  <c r="G544" i="1"/>
  <c r="F544" i="1"/>
  <c r="C544" i="1"/>
  <c r="G543" i="1"/>
  <c r="F543" i="1"/>
  <c r="C543" i="1"/>
  <c r="G542" i="1"/>
  <c r="F542" i="1"/>
  <c r="C542" i="1"/>
  <c r="G541" i="1"/>
  <c r="F541" i="1"/>
  <c r="C541" i="1"/>
  <c r="G540" i="1"/>
  <c r="F540" i="1"/>
  <c r="C540" i="1"/>
  <c r="G539" i="1"/>
  <c r="F539" i="1"/>
  <c r="C539" i="1"/>
  <c r="G538" i="1"/>
  <c r="F538" i="1"/>
  <c r="C538" i="1"/>
  <c r="G537" i="1"/>
  <c r="F537" i="1"/>
  <c r="C537" i="1"/>
  <c r="G536" i="1"/>
  <c r="F536" i="1"/>
  <c r="C536" i="1"/>
  <c r="G535" i="1"/>
  <c r="F535" i="1"/>
  <c r="C535" i="1"/>
  <c r="G534" i="1"/>
  <c r="F534" i="1"/>
  <c r="C534" i="1"/>
  <c r="G533" i="1"/>
  <c r="F533" i="1"/>
  <c r="C533" i="1"/>
  <c r="G532" i="1"/>
  <c r="F532" i="1"/>
  <c r="C532" i="1"/>
  <c r="G531" i="1"/>
  <c r="F531" i="1"/>
  <c r="C531" i="1"/>
  <c r="G530" i="1"/>
  <c r="F530" i="1"/>
  <c r="C530" i="1"/>
  <c r="G529" i="1"/>
  <c r="F529" i="1"/>
  <c r="C529" i="1"/>
  <c r="G528" i="1"/>
  <c r="F528" i="1"/>
  <c r="C528" i="1"/>
  <c r="G527" i="1"/>
  <c r="F527" i="1"/>
  <c r="C527" i="1"/>
  <c r="G526" i="1"/>
  <c r="F526" i="1"/>
  <c r="C526" i="1"/>
  <c r="G525" i="1"/>
  <c r="F525" i="1"/>
  <c r="C525" i="1"/>
  <c r="G524" i="1"/>
  <c r="F524" i="1"/>
  <c r="C524" i="1"/>
  <c r="G523" i="1"/>
  <c r="F523" i="1"/>
  <c r="C523" i="1"/>
  <c r="G522" i="1"/>
  <c r="F522" i="1"/>
  <c r="C522" i="1"/>
  <c r="G521" i="1"/>
  <c r="F521" i="1"/>
  <c r="C521" i="1"/>
  <c r="G520" i="1"/>
  <c r="F520" i="1"/>
  <c r="C520" i="1"/>
  <c r="G519" i="1"/>
  <c r="F519" i="1"/>
  <c r="C519" i="1"/>
  <c r="G518" i="1"/>
  <c r="F518" i="1"/>
  <c r="C518" i="1"/>
  <c r="G517" i="1"/>
  <c r="F517" i="1"/>
  <c r="C517" i="1"/>
  <c r="G516" i="1"/>
  <c r="F516" i="1"/>
  <c r="C516" i="1"/>
  <c r="G515" i="1"/>
  <c r="F515" i="1"/>
  <c r="C515" i="1"/>
  <c r="G514" i="1"/>
  <c r="F514" i="1"/>
  <c r="C514" i="1"/>
  <c r="G513" i="1"/>
  <c r="F513" i="1"/>
  <c r="C513" i="1"/>
  <c r="G512" i="1"/>
  <c r="F512" i="1"/>
  <c r="C512" i="1"/>
  <c r="G511" i="1"/>
  <c r="F511" i="1"/>
  <c r="C511" i="1"/>
  <c r="G510" i="1"/>
  <c r="F510" i="1"/>
  <c r="C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C206" i="1"/>
  <c r="G205" i="1"/>
  <c r="C205" i="1"/>
  <c r="G204" i="1"/>
  <c r="C204" i="1"/>
  <c r="G203" i="1"/>
  <c r="C203" i="1"/>
  <c r="G202" i="1"/>
  <c r="C202" i="1"/>
  <c r="G201" i="1"/>
  <c r="C201" i="1"/>
  <c r="G200" i="1"/>
  <c r="C200" i="1"/>
  <c r="G199" i="1"/>
  <c r="C199" i="1"/>
  <c r="G198" i="1"/>
  <c r="C198" i="1"/>
  <c r="G197" i="1"/>
  <c r="C197" i="1"/>
  <c r="G196" i="1"/>
  <c r="C196" i="1"/>
  <c r="G195" i="1"/>
  <c r="C195" i="1"/>
  <c r="G194" i="1"/>
  <c r="C194" i="1"/>
  <c r="G193" i="1"/>
  <c r="C193" i="1"/>
  <c r="G192" i="1"/>
  <c r="C192" i="1"/>
  <c r="G191" i="1"/>
  <c r="C191" i="1"/>
  <c r="G190" i="1"/>
  <c r="C190" i="1"/>
  <c r="G189" i="1"/>
  <c r="C189" i="1"/>
  <c r="G188" i="1"/>
  <c r="C188" i="1"/>
  <c r="G187" i="1"/>
  <c r="C187" i="1"/>
  <c r="G186" i="1"/>
  <c r="C186" i="1"/>
  <c r="G185" i="1"/>
  <c r="C185" i="1"/>
  <c r="G184" i="1"/>
  <c r="C184" i="1"/>
  <c r="G183" i="1"/>
  <c r="C183" i="1"/>
  <c r="G182" i="1"/>
  <c r="C182" i="1"/>
  <c r="G181" i="1"/>
  <c r="C181" i="1"/>
  <c r="G180" i="1"/>
  <c r="C180" i="1"/>
  <c r="G179" i="1"/>
  <c r="C179" i="1"/>
  <c r="G178" i="1"/>
  <c r="C178" i="1"/>
  <c r="G177" i="1"/>
  <c r="C177" i="1"/>
  <c r="G176" i="1"/>
  <c r="C176" i="1"/>
  <c r="G175" i="1"/>
  <c r="C175" i="1"/>
  <c r="G174" i="1"/>
  <c r="C174" i="1"/>
  <c r="G173" i="1"/>
  <c r="C173" i="1"/>
  <c r="G172" i="1"/>
  <c r="C172" i="1"/>
  <c r="G171" i="1"/>
  <c r="C171" i="1"/>
  <c r="G170" i="1"/>
  <c r="C170" i="1"/>
  <c r="G169" i="1"/>
  <c r="C169" i="1"/>
  <c r="G168" i="1"/>
  <c r="C168" i="1"/>
  <c r="G167" i="1"/>
  <c r="C167" i="1"/>
  <c r="G166" i="1"/>
  <c r="C166" i="1"/>
  <c r="G165" i="1"/>
  <c r="C165" i="1"/>
  <c r="G164" i="1"/>
  <c r="C164" i="1"/>
  <c r="G163" i="1"/>
  <c r="C163" i="1"/>
  <c r="G162" i="1"/>
  <c r="C162" i="1"/>
  <c r="G161" i="1"/>
  <c r="C161" i="1"/>
  <c r="G160" i="1"/>
  <c r="C160" i="1"/>
  <c r="G159" i="1"/>
  <c r="C159" i="1"/>
  <c r="G158" i="1"/>
  <c r="C158" i="1"/>
  <c r="G157" i="1"/>
  <c r="C157" i="1"/>
  <c r="G156" i="1"/>
  <c r="C156" i="1"/>
  <c r="G155" i="1"/>
  <c r="C155" i="1"/>
  <c r="G154" i="1"/>
  <c r="C154" i="1"/>
  <c r="G153" i="1"/>
  <c r="C153" i="1"/>
  <c r="G152" i="1"/>
  <c r="C152" i="1"/>
  <c r="G151" i="1"/>
  <c r="C151" i="1"/>
  <c r="G150" i="1"/>
  <c r="C150" i="1"/>
  <c r="G149" i="1"/>
  <c r="C149" i="1"/>
  <c r="G148" i="1"/>
  <c r="C148" i="1"/>
  <c r="G147" i="1"/>
  <c r="C147" i="1"/>
  <c r="G146" i="1"/>
  <c r="C146" i="1"/>
  <c r="G145" i="1"/>
  <c r="C145" i="1"/>
  <c r="G144" i="1"/>
  <c r="C144" i="1"/>
  <c r="G143" i="1"/>
  <c r="C143" i="1"/>
  <c r="G142" i="1"/>
  <c r="C142" i="1"/>
  <c r="G141" i="1"/>
  <c r="C141" i="1"/>
  <c r="G140" i="1"/>
  <c r="C140" i="1"/>
  <c r="G139" i="1"/>
  <c r="C139" i="1"/>
  <c r="G138" i="1"/>
  <c r="C138" i="1"/>
  <c r="G137" i="1"/>
  <c r="C137" i="1"/>
  <c r="G136" i="1"/>
  <c r="C136" i="1"/>
  <c r="G135" i="1"/>
  <c r="C135" i="1"/>
  <c r="G134" i="1"/>
  <c r="C134" i="1"/>
  <c r="G133" i="1"/>
  <c r="C133" i="1"/>
  <c r="G132" i="1"/>
  <c r="C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<sst xmlns="http://schemas.openxmlformats.org/spreadsheetml/2006/main" count="2802" uniqueCount="1175">
  <si>
    <t>序号</t>
    <phoneticPr fontId="2" type="noConversion"/>
  </si>
  <si>
    <t>姓名</t>
  </si>
  <si>
    <t>性
别</t>
  </si>
  <si>
    <t>身份证号</t>
  </si>
  <si>
    <t>专业</t>
  </si>
  <si>
    <t>专业基础知识</t>
    <phoneticPr fontId="2" type="noConversion"/>
  </si>
  <si>
    <t>专业基本技能</t>
    <phoneticPr fontId="2" type="noConversion"/>
  </si>
  <si>
    <t>周子涵</t>
  </si>
  <si>
    <t>男</t>
  </si>
  <si>
    <t>珠宝玉石加工与营销</t>
  </si>
  <si>
    <t>姜易卓</t>
  </si>
  <si>
    <t>曲涵瑜</t>
  </si>
  <si>
    <t>刘雨涵</t>
  </si>
  <si>
    <t>女</t>
  </si>
  <si>
    <t>李煦婧</t>
  </si>
  <si>
    <t>吕恒诺</t>
  </si>
  <si>
    <t>封婷玉</t>
  </si>
  <si>
    <t>徐子沣</t>
  </si>
  <si>
    <t>吴小雨</t>
  </si>
  <si>
    <t>代伟茹</t>
  </si>
  <si>
    <t>王梦娇</t>
  </si>
  <si>
    <t>周洋帆</t>
  </si>
  <si>
    <t>招雅露</t>
  </si>
  <si>
    <t>王语涵</t>
  </si>
  <si>
    <t>闫若彤</t>
  </si>
  <si>
    <t>王常婷</t>
  </si>
  <si>
    <t>曲佳仪</t>
  </si>
  <si>
    <t>朱奕宁</t>
  </si>
  <si>
    <t>刘璇</t>
  </si>
  <si>
    <t>李昕田</t>
  </si>
  <si>
    <t>刘小鸣</t>
  </si>
  <si>
    <t>巩一诺</t>
  </si>
  <si>
    <t>张曦</t>
  </si>
  <si>
    <t>张艺</t>
  </si>
  <si>
    <t>薛雅茹</t>
  </si>
  <si>
    <t>姜科星</t>
  </si>
  <si>
    <t>张英梅</t>
  </si>
  <si>
    <t>孙文瀚</t>
  </si>
  <si>
    <t>陈博闻</t>
  </si>
  <si>
    <t>战永泰</t>
  </si>
  <si>
    <t>宁守辉</t>
  </si>
  <si>
    <t>何裕彤</t>
  </si>
  <si>
    <t>马苗瑜</t>
  </si>
  <si>
    <t>王欣雨</t>
  </si>
  <si>
    <t>徐春晖</t>
  </si>
  <si>
    <t>袁振</t>
  </si>
  <si>
    <t>李梦佳</t>
  </si>
  <si>
    <t>单雪静</t>
  </si>
  <si>
    <t>张凤</t>
  </si>
  <si>
    <t>李业冉</t>
  </si>
  <si>
    <t>吕俊仪</t>
  </si>
  <si>
    <t>刘玉瑶</t>
  </si>
  <si>
    <t>牛馨语</t>
  </si>
  <si>
    <t>鲁佳欣</t>
  </si>
  <si>
    <t>方晓涵</t>
  </si>
  <si>
    <t>马钰</t>
  </si>
  <si>
    <t>杨佳琦</t>
  </si>
  <si>
    <t>纪允鑫</t>
  </si>
  <si>
    <t>招乐恬</t>
  </si>
  <si>
    <t>王诏帼</t>
  </si>
  <si>
    <t>刘贤</t>
  </si>
  <si>
    <t>王佳心</t>
  </si>
  <si>
    <t>夏晓彤</t>
  </si>
  <si>
    <t>刘佳卉</t>
  </si>
  <si>
    <t>张贺</t>
  </si>
  <si>
    <t>臧涵</t>
  </si>
  <si>
    <t>潘浅</t>
  </si>
  <si>
    <t>李瑞桐</t>
  </si>
  <si>
    <t>计算机动漫与游戏制作</t>
  </si>
  <si>
    <t>孙萱</t>
  </si>
  <si>
    <t>孟繁鑫</t>
  </si>
  <si>
    <t>刘思煜</t>
  </si>
  <si>
    <t>苟舒心</t>
  </si>
  <si>
    <t>冀奕铭</t>
  </si>
  <si>
    <t>毛其润</t>
  </si>
  <si>
    <t>刘硕</t>
  </si>
  <si>
    <t>仇雨豪</t>
  </si>
  <si>
    <t>纪雯雯</t>
  </si>
  <si>
    <t>林宇鑫</t>
  </si>
  <si>
    <t>刘瑶</t>
  </si>
  <si>
    <t>甄孝霖</t>
  </si>
  <si>
    <t>田修凡</t>
  </si>
  <si>
    <t>王玮涵</t>
  </si>
  <si>
    <t>徐可清</t>
  </si>
  <si>
    <t>张雪颖</t>
  </si>
  <si>
    <t>邵维亮</t>
  </si>
  <si>
    <t>刘怡君</t>
  </si>
  <si>
    <t>王君朋</t>
  </si>
  <si>
    <t>赵玥</t>
  </si>
  <si>
    <t>王梓铭</t>
  </si>
  <si>
    <t>任年聪</t>
  </si>
  <si>
    <t>刘庆超</t>
  </si>
  <si>
    <t>李康锐</t>
  </si>
  <si>
    <t>杨悦</t>
  </si>
  <si>
    <t>王灏哲</t>
  </si>
  <si>
    <t>张润杰</t>
  </si>
  <si>
    <t>王卓</t>
  </si>
  <si>
    <t>刘珉嘉</t>
  </si>
  <si>
    <t>张紫月</t>
  </si>
  <si>
    <t>赵子睿</t>
  </si>
  <si>
    <t>户子琪</t>
  </si>
  <si>
    <t>王策</t>
  </si>
  <si>
    <t>粮食工程技术与管理</t>
  </si>
  <si>
    <t>安家美</t>
  </si>
  <si>
    <t>常芯萍</t>
  </si>
  <si>
    <t>初泽中</t>
  </si>
  <si>
    <t>杜作航</t>
  </si>
  <si>
    <t>傅孟滢</t>
  </si>
  <si>
    <t>韩坤芃</t>
  </si>
  <si>
    <t>侯雨彤</t>
  </si>
  <si>
    <t>姜姝言</t>
  </si>
  <si>
    <t>李宣</t>
  </si>
  <si>
    <t>刘彩云</t>
  </si>
  <si>
    <t>刘君浩</t>
  </si>
  <si>
    <t>刘瑞萍</t>
  </si>
  <si>
    <t>吕书慧</t>
  </si>
  <si>
    <t>罗冉</t>
  </si>
  <si>
    <t>孟馨丽</t>
  </si>
  <si>
    <t>牛苇杭</t>
  </si>
  <si>
    <t>庞佳悦</t>
  </si>
  <si>
    <t>屈月</t>
  </si>
  <si>
    <t>宋欣瑞</t>
  </si>
  <si>
    <t>孙晓岚</t>
  </si>
  <si>
    <t>田可心</t>
  </si>
  <si>
    <t>田依茗</t>
  </si>
  <si>
    <t>王天骏</t>
  </si>
  <si>
    <t>王晓瑞</t>
  </si>
  <si>
    <t>王欣瑶</t>
  </si>
  <si>
    <t>王雨倩</t>
  </si>
  <si>
    <t>王雯欣</t>
  </si>
  <si>
    <t>韦姝辰</t>
  </si>
  <si>
    <t>魏超</t>
  </si>
  <si>
    <t>魏贤梅</t>
  </si>
  <si>
    <t>许倩</t>
  </si>
  <si>
    <t>杨聪瑞</t>
  </si>
  <si>
    <t>袁晓亭</t>
  </si>
  <si>
    <t>苑士理</t>
  </si>
  <si>
    <t>张欣雨</t>
  </si>
  <si>
    <t>张雨朵</t>
  </si>
  <si>
    <t>张怡</t>
  </si>
  <si>
    <t>赵习</t>
  </si>
  <si>
    <t>伯啸歌</t>
  </si>
  <si>
    <t>机械制造及自动化</t>
  </si>
  <si>
    <t>陈万帅</t>
  </si>
  <si>
    <t>丁印冰</t>
  </si>
  <si>
    <t>付文超</t>
  </si>
  <si>
    <t>郭景禄</t>
  </si>
  <si>
    <t>季壮壮</t>
  </si>
  <si>
    <t>李成龙</t>
  </si>
  <si>
    <t>李贵宾</t>
  </si>
  <si>
    <t>李怀勇</t>
  </si>
  <si>
    <t>李孟雪</t>
  </si>
  <si>
    <t>李希方</t>
  </si>
  <si>
    <t>梁京通</t>
  </si>
  <si>
    <t>廖信勇</t>
  </si>
  <si>
    <t>刘志超</t>
  </si>
  <si>
    <t>鲁铭</t>
  </si>
  <si>
    <t>吕国濠</t>
  </si>
  <si>
    <t>倪立平</t>
  </si>
  <si>
    <t>齐豫</t>
  </si>
  <si>
    <t>孙文艺</t>
  </si>
  <si>
    <t>谭涵月</t>
  </si>
  <si>
    <t>田式炜</t>
  </si>
  <si>
    <t>万永康</t>
  </si>
  <si>
    <t>王慧林</t>
  </si>
  <si>
    <t>王楠</t>
  </si>
  <si>
    <t>王松</t>
  </si>
  <si>
    <t>王彤</t>
  </si>
  <si>
    <t>王文静</t>
  </si>
  <si>
    <t>王欣然</t>
  </si>
  <si>
    <t>王毅</t>
  </si>
  <si>
    <t>延子鸣</t>
  </si>
  <si>
    <t>张凯翔</t>
  </si>
  <si>
    <t>张盼盼</t>
  </si>
  <si>
    <t>张子豪</t>
  </si>
  <si>
    <t>赵烽伊</t>
  </si>
  <si>
    <t>赵鲁超</t>
  </si>
  <si>
    <t>郑智远</t>
  </si>
  <si>
    <t>朱胜楠</t>
  </si>
  <si>
    <t>白友禄</t>
  </si>
  <si>
    <t>薄怀昕</t>
  </si>
  <si>
    <t>陈孟婷</t>
  </si>
  <si>
    <t>谌志恒</t>
  </si>
  <si>
    <t>崔文豪</t>
  </si>
  <si>
    <t>代文鑫</t>
  </si>
  <si>
    <t>葛千瑶</t>
  </si>
  <si>
    <t>宫梦琪</t>
  </si>
  <si>
    <t>贺士诚</t>
  </si>
  <si>
    <t>黄一民</t>
  </si>
  <si>
    <t>蒋哲</t>
  </si>
  <si>
    <t>焦腾</t>
  </si>
  <si>
    <t>金熠恒</t>
  </si>
  <si>
    <t>李荣华</t>
  </si>
  <si>
    <t>李文悦</t>
  </si>
  <si>
    <t>李鑫</t>
  </si>
  <si>
    <t>刘娇艳</t>
  </si>
  <si>
    <t>马冠一</t>
  </si>
  <si>
    <t>钱之尧</t>
  </si>
  <si>
    <t>宋春龙</t>
  </si>
  <si>
    <t>孙镱萍</t>
  </si>
  <si>
    <t>滕美莹</t>
  </si>
  <si>
    <t>魏新蕊</t>
  </si>
  <si>
    <t>许保琰</t>
  </si>
  <si>
    <t>燕山</t>
  </si>
  <si>
    <t>杨华运</t>
  </si>
  <si>
    <t>杨伟函</t>
  </si>
  <si>
    <t>尹博源</t>
  </si>
  <si>
    <t>于称新</t>
  </si>
  <si>
    <t>袁琪</t>
  </si>
  <si>
    <t>岳洋</t>
  </si>
  <si>
    <t>张颢严</t>
  </si>
  <si>
    <t>张俊琦</t>
  </si>
  <si>
    <t>张凯文</t>
  </si>
  <si>
    <t>张文俊</t>
  </si>
  <si>
    <t>张宪钰</t>
  </si>
  <si>
    <t>张旭</t>
  </si>
  <si>
    <t>张永佑</t>
  </si>
  <si>
    <t>许治强</t>
  </si>
  <si>
    <t>现代物流管理</t>
  </si>
  <si>
    <t>楚宸</t>
  </si>
  <si>
    <t>崔航岳</t>
  </si>
  <si>
    <t>董衍</t>
  </si>
  <si>
    <t>李昂</t>
  </si>
  <si>
    <t>李茹雪</t>
  </si>
  <si>
    <t>李亚男</t>
  </si>
  <si>
    <t>林德恩</t>
  </si>
  <si>
    <t>刘晓卉</t>
  </si>
  <si>
    <t>刘悦</t>
  </si>
  <si>
    <t>马安达</t>
  </si>
  <si>
    <t>孟冉冉</t>
  </si>
  <si>
    <t>孟燕</t>
  </si>
  <si>
    <t>时雨欣</t>
  </si>
  <si>
    <t>宋天宇</t>
  </si>
  <si>
    <t>孙翠英</t>
  </si>
  <si>
    <t>孙越</t>
  </si>
  <si>
    <t>王乐蓁</t>
  </si>
  <si>
    <t>王梦婷</t>
  </si>
  <si>
    <t>王琪</t>
  </si>
  <si>
    <t>王晓凤</t>
  </si>
  <si>
    <t>王鑫焱</t>
  </si>
  <si>
    <t>辛瑞琳</t>
  </si>
  <si>
    <t>徐为超</t>
  </si>
  <si>
    <t>徐志强</t>
  </si>
  <si>
    <t>杨翊宁</t>
  </si>
  <si>
    <t>阴琦慧</t>
  </si>
  <si>
    <t>张豹</t>
  </si>
  <si>
    <t>张文嘉</t>
  </si>
  <si>
    <t>张欣蕊</t>
  </si>
  <si>
    <t>张亚宁</t>
  </si>
  <si>
    <t>赵丽</t>
  </si>
  <si>
    <t>赵希凯</t>
  </si>
  <si>
    <t>赵志莹</t>
  </si>
  <si>
    <t>周梦杰</t>
  </si>
  <si>
    <t>周敏敏</t>
  </si>
  <si>
    <t>朱信威</t>
  </si>
  <si>
    <t>陈奥</t>
  </si>
  <si>
    <t>陈心月</t>
  </si>
  <si>
    <t>崔莉云</t>
  </si>
  <si>
    <t>冯纪楠</t>
  </si>
  <si>
    <t>冯文丽</t>
  </si>
  <si>
    <t>葛文祥</t>
  </si>
  <si>
    <t>国欣蕾</t>
  </si>
  <si>
    <t>黄勤怡</t>
  </si>
  <si>
    <t>冀晓晴</t>
  </si>
  <si>
    <t>贾巽成</t>
  </si>
  <si>
    <t>蒋昊毅</t>
  </si>
  <si>
    <t>李贺</t>
  </si>
  <si>
    <t>李怡畅</t>
  </si>
  <si>
    <t>李哲</t>
  </si>
  <si>
    <t>刘畅</t>
  </si>
  <si>
    <t>刘晓月</t>
  </si>
  <si>
    <t>吕贵平</t>
  </si>
  <si>
    <t>马存悦</t>
  </si>
  <si>
    <t>牛文昕</t>
  </si>
  <si>
    <t>庞楠</t>
  </si>
  <si>
    <t>任秀文</t>
  </si>
  <si>
    <t>尚鸿堃</t>
  </si>
  <si>
    <t>宋小雨</t>
  </si>
  <si>
    <t>孙雪莹</t>
  </si>
  <si>
    <t>汤雅红</t>
  </si>
  <si>
    <t>田田</t>
  </si>
  <si>
    <t>王梦洁</t>
  </si>
  <si>
    <t>王昕桐</t>
  </si>
  <si>
    <t>王一宁</t>
  </si>
  <si>
    <t>王奕然</t>
  </si>
  <si>
    <t>魏靖宜</t>
  </si>
  <si>
    <t>吴佳帅</t>
  </si>
  <si>
    <t>杨文静</t>
  </si>
  <si>
    <t>臧雪菲</t>
  </si>
  <si>
    <t>赵炜禛</t>
  </si>
  <si>
    <t>郑文君</t>
  </si>
  <si>
    <t>刘阳</t>
  </si>
  <si>
    <t>应用化工技术</t>
  </si>
  <si>
    <t>银彤彤</t>
  </si>
  <si>
    <t>陈紫阳</t>
  </si>
  <si>
    <t>赵玉凤</t>
  </si>
  <si>
    <t>王庆凯</t>
  </si>
  <si>
    <t>张祚</t>
  </si>
  <si>
    <t>徐晨雨</t>
  </si>
  <si>
    <t>孟莹</t>
  </si>
  <si>
    <t>杜鑫雨</t>
  </si>
  <si>
    <t>薛晓羽</t>
  </si>
  <si>
    <t>张明跃</t>
  </si>
  <si>
    <t>邵景杰</t>
  </si>
  <si>
    <t>王蕾琪</t>
  </si>
  <si>
    <t>赵松洋</t>
  </si>
  <si>
    <t>梁甲轩</t>
  </si>
  <si>
    <t>杨文黎</t>
  </si>
  <si>
    <t>韩毅</t>
  </si>
  <si>
    <t>吕茵</t>
  </si>
  <si>
    <t>曹洪森</t>
  </si>
  <si>
    <t>于丹丹</t>
  </si>
  <si>
    <t>宋智刚</t>
  </si>
  <si>
    <t>许涛</t>
  </si>
  <si>
    <t>杨雨新</t>
  </si>
  <si>
    <t>臧金朋</t>
  </si>
  <si>
    <t>赵钥舜</t>
  </si>
  <si>
    <t>赵琪</t>
  </si>
  <si>
    <t>刘晓琳</t>
  </si>
  <si>
    <t>王思</t>
  </si>
  <si>
    <t>陈淑贤</t>
  </si>
  <si>
    <t>李满鑫</t>
  </si>
  <si>
    <t>房露瑶</t>
  </si>
  <si>
    <t>孙露萍</t>
  </si>
  <si>
    <t>于新乐</t>
  </si>
  <si>
    <t>刘亚林</t>
  </si>
  <si>
    <t>祝学彤</t>
  </si>
  <si>
    <t>翟君静</t>
  </si>
  <si>
    <t>胡静萱</t>
  </si>
  <si>
    <t>谢敏娜</t>
  </si>
  <si>
    <t>明宇航</t>
  </si>
  <si>
    <t>赵娅婕</t>
  </si>
  <si>
    <t>刘卫志</t>
  </si>
  <si>
    <t>滕浩宇</t>
  </si>
  <si>
    <t>杨文哲</t>
  </si>
  <si>
    <t>杨广正</t>
  </si>
  <si>
    <t>胡佳乐</t>
  </si>
  <si>
    <t>成家驹</t>
  </si>
  <si>
    <t>贾艺轩</t>
  </si>
  <si>
    <t>吴昊</t>
  </si>
  <si>
    <t>丁雨雨</t>
  </si>
  <si>
    <t>赵嫚</t>
  </si>
  <si>
    <t>孔腾</t>
  </si>
  <si>
    <t>秦梦雨</t>
  </si>
  <si>
    <t>姜庆斌</t>
  </si>
  <si>
    <t>李念威</t>
  </si>
  <si>
    <t>郝倩倩</t>
  </si>
  <si>
    <t>李晓冉</t>
  </si>
  <si>
    <t>李赟</t>
  </si>
  <si>
    <t>崔敏</t>
  </si>
  <si>
    <t>谢红娜</t>
  </si>
  <si>
    <t>马敬茹</t>
  </si>
  <si>
    <t>吴青巧</t>
  </si>
  <si>
    <t>芦悦</t>
  </si>
  <si>
    <t>邹萌</t>
  </si>
  <si>
    <t>田颖娜</t>
  </si>
  <si>
    <t>徐瑶</t>
  </si>
  <si>
    <t>孙传德</t>
  </si>
  <si>
    <t>李梦瑶</t>
  </si>
  <si>
    <t>任晴</t>
  </si>
  <si>
    <t>姚均超</t>
  </si>
  <si>
    <t>代天慈</t>
  </si>
  <si>
    <t>韩梦格</t>
  </si>
  <si>
    <t>王锡永</t>
  </si>
  <si>
    <t>芮翰栋</t>
  </si>
  <si>
    <t>动物营养与饲料</t>
  </si>
  <si>
    <t>林晓康</t>
  </si>
  <si>
    <t>丁立恒</t>
  </si>
  <si>
    <t>穆兴茂</t>
  </si>
  <si>
    <t>张希同</t>
  </si>
  <si>
    <t>刘文庆</t>
  </si>
  <si>
    <t>刘安平</t>
  </si>
  <si>
    <t>林枫</t>
  </si>
  <si>
    <t>冯贻航</t>
  </si>
  <si>
    <t>徐嘉骏</t>
  </si>
  <si>
    <t>王志杰</t>
  </si>
  <si>
    <t>孙正扬</t>
  </si>
  <si>
    <t>孙文</t>
  </si>
  <si>
    <t>徐姗姗</t>
  </si>
  <si>
    <t>杨宇</t>
  </si>
  <si>
    <t>解雯嘉</t>
  </si>
  <si>
    <t>王冰玉</t>
  </si>
  <si>
    <t>李雯垚</t>
  </si>
  <si>
    <t>孙安妮</t>
  </si>
  <si>
    <t>梁若冰</t>
  </si>
  <si>
    <t>贾俊驰</t>
  </si>
  <si>
    <t>张华清</t>
  </si>
  <si>
    <t>杨帆</t>
  </si>
  <si>
    <t>王家蕊</t>
  </si>
  <si>
    <t>付永慧</t>
  </si>
  <si>
    <t>安宁</t>
  </si>
  <si>
    <t>张可</t>
  </si>
  <si>
    <t>温静丹</t>
  </si>
  <si>
    <t>王梦杰</t>
  </si>
  <si>
    <t>李苹锐</t>
  </si>
  <si>
    <t>刘叶</t>
  </si>
  <si>
    <t>代心静</t>
  </si>
  <si>
    <t>裴忠勤</t>
  </si>
  <si>
    <t>李树琳</t>
  </si>
  <si>
    <t>李欣雨</t>
  </si>
  <si>
    <t>高爱迈</t>
  </si>
  <si>
    <t>周家如</t>
  </si>
  <si>
    <t>丁奕</t>
  </si>
  <si>
    <t>杨可心</t>
  </si>
  <si>
    <t>初同瑞</t>
  </si>
  <si>
    <t>孙润之</t>
  </si>
  <si>
    <t>左丽来</t>
  </si>
  <si>
    <t>食品智能加工技术</t>
  </si>
  <si>
    <t>刘川资</t>
  </si>
  <si>
    <t>鞠成昊</t>
  </si>
  <si>
    <t>赵建博</t>
  </si>
  <si>
    <t>王依帅</t>
  </si>
  <si>
    <t>解际鹏</t>
  </si>
  <si>
    <t>徐晨晖</t>
  </si>
  <si>
    <t>刘晓慧</t>
  </si>
  <si>
    <t>刘成诚</t>
  </si>
  <si>
    <t>刘思雨</t>
  </si>
  <si>
    <t>刘泽清</t>
  </si>
  <si>
    <t>靳玉英</t>
  </si>
  <si>
    <t>柏梦</t>
  </si>
  <si>
    <t>张依雯</t>
  </si>
  <si>
    <t>郑圆鑫</t>
  </si>
  <si>
    <t>于欣雅</t>
  </si>
  <si>
    <t>邱玥</t>
  </si>
  <si>
    <t>马温茹</t>
  </si>
  <si>
    <t>魏绮</t>
  </si>
  <si>
    <t>辛一冉</t>
  </si>
  <si>
    <t>李康冉</t>
  </si>
  <si>
    <t>刘佳鑫</t>
  </si>
  <si>
    <t>李家瑜</t>
  </si>
  <si>
    <t>尹雪茹</t>
  </si>
  <si>
    <t>秦鑫茹</t>
  </si>
  <si>
    <t>孙艺函</t>
  </si>
  <si>
    <t>凌慧慧</t>
  </si>
  <si>
    <t>权亚宁</t>
  </si>
  <si>
    <t>韩永琪</t>
  </si>
  <si>
    <t>李志莹</t>
  </si>
  <si>
    <t>段昱秀</t>
  </si>
  <si>
    <t>张欣瑜</t>
  </si>
  <si>
    <t>李梦茹</t>
  </si>
  <si>
    <t>任鹏帅</t>
  </si>
  <si>
    <t>赵欣</t>
  </si>
  <si>
    <t>徐彦堃</t>
  </si>
  <si>
    <t>杨内利</t>
  </si>
  <si>
    <t>李佳欣</t>
  </si>
  <si>
    <t>赵晓丹</t>
  </si>
  <si>
    <t>孙廷一</t>
  </si>
  <si>
    <t>高清华</t>
  </si>
  <si>
    <t>辛明泽</t>
  </si>
  <si>
    <t>祝赫</t>
  </si>
  <si>
    <t>吴宪福</t>
  </si>
  <si>
    <t>李广信</t>
  </si>
  <si>
    <t>徐源泰</t>
  </si>
  <si>
    <t>陆兴昊</t>
  </si>
  <si>
    <t>张晓霞</t>
  </si>
  <si>
    <t>梁翰月</t>
  </si>
  <si>
    <t>赵仁嫚</t>
  </si>
  <si>
    <t>刘平平</t>
  </si>
  <si>
    <t>刘子涵</t>
  </si>
  <si>
    <t>李彤</t>
  </si>
  <si>
    <t>吴敏</t>
  </si>
  <si>
    <t>朱自清</t>
  </si>
  <si>
    <t>马蕴佳</t>
  </si>
  <si>
    <t>李心茹</t>
  </si>
  <si>
    <t>刘文晶</t>
  </si>
  <si>
    <t>张宇</t>
  </si>
  <si>
    <t>陈俊</t>
  </si>
  <si>
    <t>尚妍瑞</t>
  </si>
  <si>
    <t>李晓颖</t>
  </si>
  <si>
    <t>王崇妍</t>
  </si>
  <si>
    <t>赵梦雪</t>
  </si>
  <si>
    <t>金承燕</t>
  </si>
  <si>
    <t>杨子莹</t>
  </si>
  <si>
    <t>闫金笛</t>
  </si>
  <si>
    <t>杜晓慧</t>
  </si>
  <si>
    <t>吴瑞莲</t>
  </si>
  <si>
    <t>邹加伟</t>
  </si>
  <si>
    <t>孔苗苗</t>
  </si>
  <si>
    <t>姜蕊</t>
  </si>
  <si>
    <t>隋宛玉</t>
  </si>
  <si>
    <t>李晓敏</t>
  </si>
  <si>
    <t>刘雨轩</t>
  </si>
  <si>
    <t>唐梦歌</t>
  </si>
  <si>
    <t>段鑫鑫</t>
  </si>
  <si>
    <t>张亚欣</t>
  </si>
  <si>
    <t>王莲存</t>
  </si>
  <si>
    <t>药品生产技术</t>
  </si>
  <si>
    <t>程淳</t>
  </si>
  <si>
    <t>刘海桓</t>
  </si>
  <si>
    <t>谢骐骏</t>
  </si>
  <si>
    <t>宋乾悦</t>
  </si>
  <si>
    <t>刘艳</t>
  </si>
  <si>
    <t>冯江萍</t>
  </si>
  <si>
    <t>刘欣羽</t>
  </si>
  <si>
    <t>于淑雨</t>
  </si>
  <si>
    <t>李采芹</t>
  </si>
  <si>
    <t>杨雅斐</t>
  </si>
  <si>
    <t>柴潇翠</t>
  </si>
  <si>
    <t>杨霜</t>
  </si>
  <si>
    <t>于越</t>
  </si>
  <si>
    <t>孙艺嘉</t>
  </si>
  <si>
    <t>苗子怡</t>
  </si>
  <si>
    <t>宋心如</t>
  </si>
  <si>
    <t>宋佳</t>
  </si>
  <si>
    <t>马洪梅</t>
  </si>
  <si>
    <t>李秀芝</t>
  </si>
  <si>
    <t>刘晴晴</t>
  </si>
  <si>
    <t>杨璐萍</t>
  </si>
  <si>
    <t>王振文</t>
  </si>
  <si>
    <t>梁钰欣</t>
  </si>
  <si>
    <t>唐伟宁</t>
  </si>
  <si>
    <t>王素素</t>
  </si>
  <si>
    <t>张小雨</t>
  </si>
  <si>
    <t>张慧芸</t>
  </si>
  <si>
    <t>宋芳雨</t>
  </si>
  <si>
    <t>王晓玥</t>
  </si>
  <si>
    <t>王新迪</t>
  </si>
  <si>
    <t>王佳琪</t>
  </si>
  <si>
    <t>张婷</t>
  </si>
  <si>
    <t>王馨蕊</t>
  </si>
  <si>
    <t>吕昱颖</t>
  </si>
  <si>
    <t>王旭</t>
  </si>
  <si>
    <t>李秋雨</t>
  </si>
  <si>
    <t>工程造价</t>
  </si>
  <si>
    <t>管海斌</t>
  </si>
  <si>
    <t>庄鑫</t>
  </si>
  <si>
    <t>王荣光</t>
  </si>
  <si>
    <t>龙俊达</t>
  </si>
  <si>
    <t>崔超</t>
  </si>
  <si>
    <t>张彩云</t>
  </si>
  <si>
    <t>魏文坤</t>
  </si>
  <si>
    <t>张梦卉</t>
  </si>
  <si>
    <t>朱桂芳</t>
  </si>
  <si>
    <t>方宁</t>
  </si>
  <si>
    <t>宫傲</t>
  </si>
  <si>
    <t>刘昊霖</t>
  </si>
  <si>
    <t>张趁趁</t>
  </si>
  <si>
    <t>李长杰</t>
  </si>
  <si>
    <t>王纪彩</t>
  </si>
  <si>
    <t>游传彬</t>
  </si>
  <si>
    <t>王雅馨</t>
  </si>
  <si>
    <t>李军</t>
  </si>
  <si>
    <t>张磊</t>
  </si>
  <si>
    <t>崔培健</t>
  </si>
  <si>
    <t>刘泰成</t>
  </si>
  <si>
    <t>张舒森</t>
  </si>
  <si>
    <t>张吉哲</t>
  </si>
  <si>
    <t>王庆姝</t>
  </si>
  <si>
    <t>于子桐</t>
  </si>
  <si>
    <t>邱宏宇</t>
  </si>
  <si>
    <t>毛成</t>
  </si>
  <si>
    <t>孟祥瑞</t>
  </si>
  <si>
    <t>徐乐源</t>
  </si>
  <si>
    <t>赵峰</t>
  </si>
  <si>
    <t>姬娟</t>
  </si>
  <si>
    <t>李京桐</t>
  </si>
  <si>
    <t>秦瑞真</t>
  </si>
  <si>
    <t>赵泽彤</t>
  </si>
  <si>
    <t>王修博</t>
  </si>
  <si>
    <t>尹嘉悦</t>
  </si>
  <si>
    <t>建筑工程技术</t>
  </si>
  <si>
    <t>韩鲁冰</t>
  </si>
  <si>
    <t>刘逸航</t>
  </si>
  <si>
    <t>刘雪涵</t>
  </si>
  <si>
    <t>郑发起</t>
  </si>
  <si>
    <t>苗瑞雪</t>
  </si>
  <si>
    <t>朱燕欣</t>
  </si>
  <si>
    <t>吴飞龙</t>
  </si>
  <si>
    <t>吕心怡</t>
  </si>
  <si>
    <t>杨宝坤</t>
  </si>
  <si>
    <t>沈彦璐</t>
  </si>
  <si>
    <t>姜文艺</t>
  </si>
  <si>
    <t>李小林</t>
  </si>
  <si>
    <t>徐艺芮</t>
  </si>
  <si>
    <t>张延坤</t>
  </si>
  <si>
    <t>胡新茹</t>
  </si>
  <si>
    <t>赵希芹</t>
  </si>
  <si>
    <t>王彦翔</t>
  </si>
  <si>
    <t>胡垚鑫</t>
  </si>
  <si>
    <t>张政</t>
  </si>
  <si>
    <t>杨泽旭</t>
  </si>
  <si>
    <t>王焕茹</t>
  </si>
  <si>
    <t>迟若欣</t>
  </si>
  <si>
    <t>杜洪熙</t>
  </si>
  <si>
    <t>杨龙凯</t>
  </si>
  <si>
    <t>王文轩</t>
  </si>
  <si>
    <t>闫金珏</t>
  </si>
  <si>
    <t>孙佳琪</t>
  </si>
  <si>
    <t>江苏</t>
  </si>
  <si>
    <t>张伊璇</t>
  </si>
  <si>
    <t>郎朔</t>
  </si>
  <si>
    <t>王鹏</t>
  </si>
  <si>
    <t>李家润</t>
  </si>
  <si>
    <t>荆茜</t>
  </si>
  <si>
    <t>崔志潇</t>
  </si>
  <si>
    <t>庄锦川</t>
  </si>
  <si>
    <t>备注</t>
    <phoneticPr fontId="2" type="noConversion"/>
  </si>
  <si>
    <t>合格</t>
    <phoneticPr fontId="1" type="noConversion"/>
  </si>
  <si>
    <t>不合格</t>
    <phoneticPr fontId="1" type="noConversion"/>
  </si>
  <si>
    <t>370214********3057</t>
  </si>
  <si>
    <t>130105********5111</t>
  </si>
  <si>
    <t>370211********2038</t>
  </si>
  <si>
    <t>370282********2044</t>
  </si>
  <si>
    <t>370283********8729</t>
  </si>
  <si>
    <t>370284********4820</t>
  </si>
  <si>
    <t>370284********1049</t>
  </si>
  <si>
    <t>370284********042X</t>
  </si>
  <si>
    <t>370212********1529</t>
  </si>
  <si>
    <t>371323********8929</t>
  </si>
  <si>
    <t>370284********604X</t>
  </si>
  <si>
    <t>370283********1021</t>
  </si>
  <si>
    <t>370214********3522</t>
  </si>
  <si>
    <t>370213********6026</t>
  </si>
  <si>
    <t>370205********5521</t>
  </si>
  <si>
    <t>371122********6822</t>
  </si>
  <si>
    <t>370212********1523</t>
  </si>
  <si>
    <t>370214********482X</t>
  </si>
  <si>
    <t>370214********6044</t>
  </si>
  <si>
    <t>370202********4424</t>
  </si>
  <si>
    <t>370212********2549</t>
  </si>
  <si>
    <t>370283********3528</t>
  </si>
  <si>
    <t>370203********7025</t>
  </si>
  <si>
    <t>370982********7287</t>
  </si>
  <si>
    <t>370211********1028</t>
  </si>
  <si>
    <t>370283********7022</t>
  </si>
  <si>
    <t>370283********7040</t>
  </si>
  <si>
    <t>370212********1018</t>
  </si>
  <si>
    <t>370212********2010</t>
  </si>
  <si>
    <t>370213********2011</t>
  </si>
  <si>
    <t>370214********3513</t>
  </si>
  <si>
    <t>370282********0047</t>
  </si>
  <si>
    <t>370283********3522</t>
  </si>
  <si>
    <t>370283********4542</t>
  </si>
  <si>
    <t>370213********5222</t>
  </si>
  <si>
    <t>370214********4525</t>
  </si>
  <si>
    <t>370283********1027</t>
  </si>
  <si>
    <t>370283********8123</t>
  </si>
  <si>
    <t>370283********2246</t>
  </si>
  <si>
    <t>370203********0329</t>
  </si>
  <si>
    <t>370211********2069</t>
  </si>
  <si>
    <t>370724********5169</t>
  </si>
  <si>
    <t>371321********1428</t>
  </si>
  <si>
    <t>370283********352X</t>
  </si>
  <si>
    <t>370205********6020</t>
  </si>
  <si>
    <t>370214********3529</t>
  </si>
  <si>
    <t>370214********4061</t>
  </si>
  <si>
    <t>370213********6824</t>
  </si>
  <si>
    <t>371321********3426</t>
  </si>
  <si>
    <t>370214********4028</t>
  </si>
  <si>
    <t>370211********0022</t>
  </si>
  <si>
    <t>370283********4547</t>
  </si>
  <si>
    <t>370282********0820</t>
  </si>
  <si>
    <t>370213********6429</t>
  </si>
  <si>
    <t>370284********6020</t>
  </si>
  <si>
    <t>370205********5525</t>
  </si>
  <si>
    <t>370205********2525</t>
  </si>
  <si>
    <t>370283********312X</t>
  </si>
  <si>
    <t>370214********5515</t>
  </si>
  <si>
    <t>370214********4522</t>
  </si>
  <si>
    <t>370214********5525</t>
  </si>
  <si>
    <t>370802********4536</t>
  </si>
  <si>
    <t>370214********5010</t>
  </si>
  <si>
    <t>370284********6019</t>
  </si>
  <si>
    <t>350305********6330</t>
  </si>
  <si>
    <t>370283********8923</t>
  </si>
  <si>
    <t>370214********4011</t>
  </si>
  <si>
    <t>370214********4823</t>
  </si>
  <si>
    <t>370211********002X</t>
  </si>
  <si>
    <t>370205********5025</t>
  </si>
  <si>
    <t>370211********2066</t>
  </si>
  <si>
    <t>370214********4013</t>
  </si>
  <si>
    <t>371327********4626</t>
  </si>
  <si>
    <t>370283********2435</t>
  </si>
  <si>
    <t>370214********6525</t>
  </si>
  <si>
    <t>370214********4513</t>
  </si>
  <si>
    <t>231025********1574</t>
  </si>
  <si>
    <t>370883********6537</t>
  </si>
  <si>
    <t>130105********4212</t>
  </si>
  <si>
    <t>370214********3542</t>
  </si>
  <si>
    <t>370213********6836</t>
  </si>
  <si>
    <t>370214********4516</t>
  </si>
  <si>
    <t>370212********1519</t>
  </si>
  <si>
    <t>370284********562X</t>
  </si>
  <si>
    <t>370283********1028</t>
  </si>
  <si>
    <t>370203********3219</t>
  </si>
  <si>
    <t>420203********3322</t>
  </si>
  <si>
    <t>370203********0319</t>
  </si>
  <si>
    <t>370982********3386</t>
  </si>
  <si>
    <t>370305********5624</t>
  </si>
  <si>
    <t>370613********2558</t>
  </si>
  <si>
    <t>370322********1311</t>
  </si>
  <si>
    <t>372328********0320</t>
  </si>
  <si>
    <t>372328********1218</t>
  </si>
  <si>
    <t>371728********2183</t>
  </si>
  <si>
    <t>370282********7521</t>
  </si>
  <si>
    <t>372301********1923</t>
  </si>
  <si>
    <t>371422********7066</t>
  </si>
  <si>
    <t>370830********1213</t>
  </si>
  <si>
    <t>370404********1427</t>
  </si>
  <si>
    <t>371481********0326</t>
  </si>
  <si>
    <t>370781********6020</t>
  </si>
  <si>
    <t>370911********284X</t>
  </si>
  <si>
    <t>370284********0046</t>
  </si>
  <si>
    <t>370303********4236</t>
  </si>
  <si>
    <t>371525********1024</t>
  </si>
  <si>
    <t>371202********0028</t>
  </si>
  <si>
    <t>370302********3344</t>
  </si>
  <si>
    <t>370685********4424</t>
  </si>
  <si>
    <t>371525********2320</t>
  </si>
  <si>
    <t>370683********2229</t>
  </si>
  <si>
    <t>372321********8531</t>
  </si>
  <si>
    <t>370921********0320</t>
  </si>
  <si>
    <t>370782********1126</t>
  </si>
  <si>
    <t>371083********1526</t>
  </si>
  <si>
    <t>370125********0529</t>
  </si>
  <si>
    <t>371102********4420</t>
  </si>
  <si>
    <t>371324********2415</t>
  </si>
  <si>
    <t>370405********7226</t>
  </si>
  <si>
    <t>370404********332X</t>
  </si>
  <si>
    <t>370783********2123</t>
  </si>
  <si>
    <t>370282********4213</t>
  </si>
  <si>
    <t>370830********1216</t>
  </si>
  <si>
    <t>370782********1663</t>
  </si>
  <si>
    <t>530322********0080</t>
  </si>
  <si>
    <t>371722********4020</t>
  </si>
  <si>
    <t>371727********0818</t>
  </si>
  <si>
    <t>370703********001X</t>
  </si>
  <si>
    <t>370829********4616</t>
  </si>
  <si>
    <t>371581********3117</t>
  </si>
  <si>
    <t>370983********1836</t>
  </si>
  <si>
    <t>370783********2715</t>
  </si>
  <si>
    <t>320382********5211</t>
  </si>
  <si>
    <t>370522********1719</t>
  </si>
  <si>
    <t>371721********6230</t>
  </si>
  <si>
    <t>371327********0231</t>
  </si>
  <si>
    <t>370481********1529</t>
  </si>
  <si>
    <t>371522********2914</t>
  </si>
  <si>
    <t>370982********2671</t>
  </si>
  <si>
    <t>370281********7618</t>
  </si>
  <si>
    <t>371327********4319</t>
  </si>
  <si>
    <t>370687********5716</t>
  </si>
  <si>
    <t>371122********3115</t>
  </si>
  <si>
    <t>370503********0014</t>
  </si>
  <si>
    <t>371402********2322</t>
  </si>
  <si>
    <t>370911********482X</t>
  </si>
  <si>
    <t>370785********0683</t>
  </si>
  <si>
    <t>370523********2039</t>
  </si>
  <si>
    <t>372323********2113</t>
  </si>
  <si>
    <t>371521********6612</t>
  </si>
  <si>
    <t>370283********6629</t>
  </si>
  <si>
    <t>370832********7646</t>
  </si>
  <si>
    <t>370881********3527</t>
  </si>
  <si>
    <t>370681********4426</t>
  </si>
  <si>
    <t>371424********6039</t>
  </si>
  <si>
    <t>370782********3678</t>
  </si>
  <si>
    <t>370523********2012</t>
  </si>
  <si>
    <t>370214********4514</t>
  </si>
  <si>
    <t>371502********8645</t>
  </si>
  <si>
    <t>370911********1613</t>
  </si>
  <si>
    <t>370724********1424</t>
  </si>
  <si>
    <t>370923********0014</t>
  </si>
  <si>
    <t>370883********4417</t>
  </si>
  <si>
    <t>372930********1224</t>
  </si>
  <si>
    <t>371321********4731</t>
  </si>
  <si>
    <t>371102********7813</t>
  </si>
  <si>
    <t>370911********5223</t>
  </si>
  <si>
    <t>372922********1433</t>
  </si>
  <si>
    <t>370304********3930</t>
  </si>
  <si>
    <t>370125********3047</t>
  </si>
  <si>
    <t>370784********0564</t>
  </si>
  <si>
    <t>370522********0824</t>
  </si>
  <si>
    <t>370782********0516</t>
  </si>
  <si>
    <t>370883********2812</t>
  </si>
  <si>
    <t>370321********0924</t>
  </si>
  <si>
    <t>370406********0033</t>
  </si>
  <si>
    <t>370321********1233</t>
  </si>
  <si>
    <t>370982********5290</t>
  </si>
  <si>
    <t>371482********3529</t>
  </si>
  <si>
    <t>371428********4012</t>
  </si>
  <si>
    <t>371723********1884</t>
  </si>
  <si>
    <t>370181********7718</t>
  </si>
  <si>
    <t>370602********1815</t>
  </si>
  <si>
    <t>152123********331X</t>
  </si>
  <si>
    <t>370782********0025</t>
  </si>
  <si>
    <t>371327********1522</t>
  </si>
  <si>
    <t>370181********4847</t>
  </si>
  <si>
    <t>371523********6911</t>
  </si>
  <si>
    <t>371325********2316</t>
  </si>
  <si>
    <t>371525********3710</t>
  </si>
  <si>
    <t>371728********1203</t>
  </si>
  <si>
    <t>370786********2718</t>
  </si>
  <si>
    <t>371526********0458</t>
  </si>
  <si>
    <t>371312********511X</t>
  </si>
  <si>
    <t>371721********3917</t>
  </si>
  <si>
    <t>370502********0815</t>
  </si>
  <si>
    <t>370831********5531</t>
  </si>
  <si>
    <t>370602********5217</t>
  </si>
  <si>
    <t>370725********4627</t>
  </si>
  <si>
    <t>370883********0712</t>
  </si>
  <si>
    <t>372323********0670</t>
  </si>
  <si>
    <t>371481********6618</t>
  </si>
  <si>
    <t>370281********1815</t>
  </si>
  <si>
    <t>370202********0022</t>
  </si>
  <si>
    <t>371102********1634</t>
  </si>
  <si>
    <t>371728********5616</t>
  </si>
  <si>
    <t>370212********1518</t>
  </si>
  <si>
    <t>370828********3622</t>
  </si>
  <si>
    <t>370829********424X</t>
  </si>
  <si>
    <t>370282********2012</t>
  </si>
  <si>
    <t>371425********6082</t>
  </si>
  <si>
    <t>370830********6521</t>
  </si>
  <si>
    <t>370125********0057</t>
  </si>
  <si>
    <t>372324********4144</t>
  </si>
  <si>
    <t>370826********1225</t>
  </si>
  <si>
    <t>370306********302X</t>
  </si>
  <si>
    <t>371524********301X</t>
  </si>
  <si>
    <t>370682********4725</t>
  </si>
  <si>
    <t>370214********3022</t>
  </si>
  <si>
    <t>370724********2089</t>
  </si>
  <si>
    <t>370503********3524</t>
  </si>
  <si>
    <t>370283********8122</t>
  </si>
  <si>
    <t>371083********1522</t>
  </si>
  <si>
    <t>371402********1223</t>
  </si>
  <si>
    <t>370104********1320</t>
  </si>
  <si>
    <t>371428********0010</t>
  </si>
  <si>
    <t>370784********3517</t>
  </si>
  <si>
    <t>370783********2126</t>
  </si>
  <si>
    <t>370104********452X</t>
  </si>
  <si>
    <t>371422********401X</t>
  </si>
  <si>
    <t>371526********564X</t>
  </si>
  <si>
    <t>371525********174X</t>
  </si>
  <si>
    <t>370902********5422</t>
  </si>
  <si>
    <t>371727********4421</t>
  </si>
  <si>
    <t>371323********2531</t>
  </si>
  <si>
    <t>371122********0961</t>
  </si>
  <si>
    <t>370181********6563</t>
  </si>
  <si>
    <t>500223********2084</t>
  </si>
  <si>
    <t>370826********4019</t>
  </si>
  <si>
    <t>371702********3714</t>
  </si>
  <si>
    <t>370982********6885</t>
  </si>
  <si>
    <t>370285********2029</t>
  </si>
  <si>
    <t>342426********3416</t>
  </si>
  <si>
    <t>371522********4224</t>
  </si>
  <si>
    <t>370703********3711</t>
  </si>
  <si>
    <t>370282********622X</t>
  </si>
  <si>
    <t>371427********5517</t>
  </si>
  <si>
    <t>370781********4022</t>
  </si>
  <si>
    <t>370781********1217</t>
  </si>
  <si>
    <t>370781********4831</t>
  </si>
  <si>
    <t>371202********6820</t>
  </si>
  <si>
    <t>371728********6024</t>
  </si>
  <si>
    <t>371082********8312</t>
  </si>
  <si>
    <t>370921********0042</t>
  </si>
  <si>
    <t>371482********5429</t>
  </si>
  <si>
    <t>371324********6825</t>
  </si>
  <si>
    <t>372324********412X</t>
  </si>
  <si>
    <t>370902********2422</t>
  </si>
  <si>
    <t>371427********0021</t>
  </si>
  <si>
    <t>370684********6926</t>
  </si>
  <si>
    <t>371202********0623</t>
  </si>
  <si>
    <t>371302********4041</t>
  </si>
  <si>
    <t>370302********422X</t>
  </si>
  <si>
    <t>371725********8245</t>
  </si>
  <si>
    <t>370831********2448</t>
  </si>
  <si>
    <t>370521********0028</t>
  </si>
  <si>
    <t>370802********4544</t>
  </si>
  <si>
    <t>370283********0022</t>
  </si>
  <si>
    <t>370685********1043</t>
  </si>
  <si>
    <t>370102********4028</t>
  </si>
  <si>
    <t>371482********111X</t>
  </si>
  <si>
    <t>370829********6224</t>
  </si>
  <si>
    <t>370213********6420</t>
  </si>
  <si>
    <t>371502********0419</t>
  </si>
  <si>
    <t>370882********1224</t>
  </si>
  <si>
    <t>370682********7143</t>
  </si>
  <si>
    <t>371422********3022</t>
  </si>
  <si>
    <t>370881********441X</t>
  </si>
  <si>
    <t>371323********1422</t>
  </si>
  <si>
    <t>370911********1631</t>
  </si>
  <si>
    <t>371581********4136</t>
  </si>
  <si>
    <t>371522********9655</t>
  </si>
  <si>
    <t>371302********1023</t>
  </si>
  <si>
    <t>370125********8541</t>
  </si>
  <si>
    <t>372328********1827</t>
  </si>
  <si>
    <t>371526********0851</t>
  </si>
  <si>
    <t>371522********5774</t>
  </si>
  <si>
    <t>370783********3310</t>
  </si>
  <si>
    <t>371581********0470</t>
  </si>
  <si>
    <t>371521********5815</t>
  </si>
  <si>
    <t>370826********3027</t>
  </si>
  <si>
    <t>370785********8996</t>
  </si>
  <si>
    <t>370682********3164</t>
  </si>
  <si>
    <t>370982********5295</t>
  </si>
  <si>
    <t>370831********7023</t>
  </si>
  <si>
    <t>370785********8671</t>
  </si>
  <si>
    <t>370783********0377</t>
  </si>
  <si>
    <t>370783********0568</t>
  </si>
  <si>
    <t>370782********1617</t>
  </si>
  <si>
    <t>370306********1517</t>
  </si>
  <si>
    <t>370214********6523</t>
  </si>
  <si>
    <t>371083********1524</t>
  </si>
  <si>
    <t>370921********4820</t>
  </si>
  <si>
    <t>370829********1723</t>
  </si>
  <si>
    <t>372330********2453</t>
  </si>
  <si>
    <t>370704********1824</t>
  </si>
  <si>
    <t>370685********0025</t>
  </si>
  <si>
    <t>370683********265X</t>
  </si>
  <si>
    <t>372330********2467</t>
  </si>
  <si>
    <t>370302********2927</t>
  </si>
  <si>
    <t>410225********662X</t>
  </si>
  <si>
    <t>370181********1120</t>
  </si>
  <si>
    <t>371721********1769</t>
  </si>
  <si>
    <t>371425********7616</t>
  </si>
  <si>
    <t>371428********5540</t>
  </si>
  <si>
    <t>371122********1254</t>
  </si>
  <si>
    <t>371082********7710</t>
  </si>
  <si>
    <t>370811********2031</t>
  </si>
  <si>
    <t>370827********231X</t>
  </si>
  <si>
    <t>370686********4120</t>
  </si>
  <si>
    <t>370681********0079</t>
  </si>
  <si>
    <t>370523********3333</t>
  </si>
  <si>
    <t>370181********6511</t>
  </si>
  <si>
    <t>371725********5926</t>
  </si>
  <si>
    <t>371725********302X</t>
  </si>
  <si>
    <t>371727********005X</t>
  </si>
  <si>
    <t>372328********0942</t>
  </si>
  <si>
    <t>371522********9211</t>
  </si>
  <si>
    <t>371502********6055</t>
  </si>
  <si>
    <t>371521********5224</t>
  </si>
  <si>
    <t>371481********2423</t>
  </si>
  <si>
    <t>371427********3724</t>
  </si>
  <si>
    <t>371424********2125</t>
  </si>
  <si>
    <t>371402********6128</t>
  </si>
  <si>
    <t>371428********4024</t>
  </si>
  <si>
    <t>371324********9823</t>
  </si>
  <si>
    <t>230703********1028</t>
  </si>
  <si>
    <t>370982********007X</t>
  </si>
  <si>
    <t>370923********4723</t>
  </si>
  <si>
    <t>370811********410X</t>
  </si>
  <si>
    <t>370829********0048</t>
  </si>
  <si>
    <t>370785********2773</t>
  </si>
  <si>
    <t>370784********2026</t>
  </si>
  <si>
    <t>370481********6028</t>
  </si>
  <si>
    <t>370405********1014</t>
  </si>
  <si>
    <t>370402********5327</t>
  </si>
  <si>
    <t>370181********1721</t>
  </si>
  <si>
    <t>370181********2732</t>
  </si>
  <si>
    <t>370683********821X</t>
  </si>
  <si>
    <t>372930********255X</t>
  </si>
  <si>
    <t>371723********6317</t>
  </si>
  <si>
    <t>370802********4551</t>
  </si>
  <si>
    <t>371421********597X</t>
  </si>
  <si>
    <t>371202********6813</t>
  </si>
  <si>
    <t>370611********0612</t>
  </si>
  <si>
    <t>370611********4115</t>
  </si>
  <si>
    <t>370883********5811</t>
  </si>
  <si>
    <t>370303********2834</t>
  </si>
  <si>
    <t>371482********3915</t>
  </si>
  <si>
    <t>371428********0018</t>
  </si>
  <si>
    <t>370911********0446</t>
  </si>
  <si>
    <t>370830********3528</t>
  </si>
  <si>
    <t>371322********7549</t>
  </si>
  <si>
    <t>370203********5924</t>
  </si>
  <si>
    <t>371722********7224</t>
  </si>
  <si>
    <t>370322********0240</t>
  </si>
  <si>
    <t>370784********3848</t>
  </si>
  <si>
    <t>622901********0524</t>
  </si>
  <si>
    <t>370112********7726</t>
  </si>
  <si>
    <t>370881********4447</t>
  </si>
  <si>
    <t>370883********1245</t>
  </si>
  <si>
    <t>370283********664X</t>
  </si>
  <si>
    <t>371325********3020</t>
  </si>
  <si>
    <t>370982********1827</t>
  </si>
  <si>
    <t>370685********6523</t>
  </si>
  <si>
    <t>370126********2125</t>
  </si>
  <si>
    <t>370323********0429</t>
  </si>
  <si>
    <t>371722********3141</t>
  </si>
  <si>
    <t>370923********034X</t>
  </si>
  <si>
    <t>370481********8422</t>
  </si>
  <si>
    <t>370285********4128</t>
  </si>
  <si>
    <t>370783********614X</t>
  </si>
  <si>
    <t>370811********2520</t>
  </si>
  <si>
    <t>370281********0022</t>
  </si>
  <si>
    <t>370681********5226</t>
  </si>
  <si>
    <t>130826********8629</t>
  </si>
  <si>
    <t>371523********1256</t>
  </si>
  <si>
    <t>370783********0262</t>
  </si>
  <si>
    <t>371326********3718</t>
  </si>
  <si>
    <t>370306********3015</t>
  </si>
  <si>
    <t>371325********2313</t>
  </si>
  <si>
    <t>370911********4039</t>
  </si>
  <si>
    <t>371329********6010</t>
  </si>
  <si>
    <t>371327********0615</t>
  </si>
  <si>
    <t>371726********4813</t>
  </si>
  <si>
    <t>371312********4874</t>
  </si>
  <si>
    <t>370704********0824</t>
  </si>
  <si>
    <t>371323********2525</t>
  </si>
  <si>
    <t>372301********3423</t>
  </si>
  <si>
    <t>370826********3020</t>
  </si>
  <si>
    <t>370829********6262</t>
  </si>
  <si>
    <t>371302********2824</t>
  </si>
  <si>
    <t>370523********2463</t>
  </si>
  <si>
    <t>370181********3427</t>
  </si>
  <si>
    <t>371502********4025</t>
  </si>
  <si>
    <t>370112********2927</t>
  </si>
  <si>
    <t>372330********5908</t>
  </si>
  <si>
    <t>370303********3523</t>
  </si>
  <si>
    <t>371521********1842</t>
  </si>
  <si>
    <t>232700********4425</t>
  </si>
  <si>
    <t>370781********0526</t>
  </si>
  <si>
    <t>370783********4387</t>
  </si>
  <si>
    <t>370783********3321</t>
  </si>
  <si>
    <t>371524********5222</t>
  </si>
  <si>
    <t>370684********222X</t>
  </si>
  <si>
    <t>371322********0769</t>
  </si>
  <si>
    <t>370611********3521</t>
  </si>
  <si>
    <t>370725********0983</t>
  </si>
  <si>
    <t>372324********0348</t>
  </si>
  <si>
    <t>370685********6224</t>
  </si>
  <si>
    <t>370902********0945</t>
  </si>
  <si>
    <t>371422********1925</t>
  </si>
  <si>
    <t>371428********0048</t>
  </si>
  <si>
    <t>371302********3448</t>
  </si>
  <si>
    <t>370112********9421</t>
  </si>
  <si>
    <t>370405********0027</t>
  </si>
  <si>
    <t>372301********0327</t>
  </si>
  <si>
    <t>371521********3125</t>
  </si>
  <si>
    <t>370724********0772</t>
  </si>
  <si>
    <t>372328********1838</t>
  </si>
  <si>
    <t>371122********0937</t>
  </si>
  <si>
    <t>371724********3313</t>
  </si>
  <si>
    <t>370784********7810</t>
  </si>
  <si>
    <t>371502********3818</t>
  </si>
  <si>
    <t>370786********0016</t>
  </si>
  <si>
    <t>370305********1515</t>
  </si>
  <si>
    <t>371122********7423</t>
  </si>
  <si>
    <t>372929********0646</t>
  </si>
  <si>
    <t>370883********1242</t>
  </si>
  <si>
    <t>371327********4628</t>
  </si>
  <si>
    <t>371321********4226</t>
  </si>
  <si>
    <t>371427********3728</t>
  </si>
  <si>
    <t>371721********3268</t>
  </si>
  <si>
    <t>370682********2424</t>
  </si>
  <si>
    <t>370405********2229</t>
  </si>
  <si>
    <t>370283********7029</t>
  </si>
  <si>
    <t>370687********0023</t>
  </si>
  <si>
    <t>370831********6249</t>
  </si>
  <si>
    <t>371302********1828</t>
  </si>
  <si>
    <t>370684********4020</t>
  </si>
  <si>
    <t>370181********3423</t>
  </si>
  <si>
    <t>370783********5362</t>
  </si>
  <si>
    <t>220581********2321</t>
  </si>
  <si>
    <t>370321********0649</t>
  </si>
  <si>
    <t>370305********2826</t>
  </si>
  <si>
    <t>370785********202X</t>
  </si>
  <si>
    <t>370786********5141</t>
  </si>
  <si>
    <t>370911********4466</t>
  </si>
  <si>
    <t>370829********5926</t>
  </si>
  <si>
    <t>371322********342X</t>
  </si>
  <si>
    <t>370685********1326</t>
  </si>
  <si>
    <t>370323********1822</t>
  </si>
  <si>
    <t>371121********2525</t>
  </si>
  <si>
    <t>370481********7747</t>
  </si>
  <si>
    <t>370982********2309</t>
  </si>
  <si>
    <t>370923********0404</t>
  </si>
  <si>
    <t>372929********3630</t>
  </si>
  <si>
    <t>370481********6013</t>
  </si>
  <si>
    <t>370724********0311</t>
  </si>
  <si>
    <t>370611********0511</t>
  </si>
  <si>
    <t>371523********0023</t>
  </si>
  <si>
    <t>371726********0042</t>
  </si>
  <si>
    <t>370681********0026</t>
  </si>
  <si>
    <t>370782********2622</t>
  </si>
  <si>
    <t>371402********2625</t>
  </si>
  <si>
    <t>371122********0321</t>
  </si>
  <si>
    <t>370284********5622</t>
  </si>
  <si>
    <t>370783********1368</t>
  </si>
  <si>
    <t>370784********0521</t>
  </si>
  <si>
    <t>370282********0106</t>
  </si>
  <si>
    <t>370284********6725</t>
  </si>
  <si>
    <t>370882********0020</t>
  </si>
  <si>
    <t>372330********1067</t>
  </si>
  <si>
    <t>370682********862X</t>
  </si>
  <si>
    <t>370402********3624</t>
  </si>
  <si>
    <t>371325********752X</t>
  </si>
  <si>
    <t>130925********6629</t>
  </si>
  <si>
    <t>370523********4244</t>
  </si>
  <si>
    <t>371327********064X</t>
  </si>
  <si>
    <t>370305********4728</t>
  </si>
  <si>
    <t>371728********0467</t>
  </si>
  <si>
    <t>370782********3485</t>
  </si>
  <si>
    <t>370523********4228</t>
  </si>
  <si>
    <t>371327********2523</t>
  </si>
  <si>
    <t>371481********0045</t>
  </si>
  <si>
    <t>370284********3345</t>
  </si>
  <si>
    <t>370281********3524</t>
  </si>
  <si>
    <t>371502********2027</t>
  </si>
  <si>
    <t>372324********5723</t>
  </si>
  <si>
    <t>371325********3024</t>
  </si>
  <si>
    <t>371522********8426</t>
  </si>
  <si>
    <t>370883********5127</t>
  </si>
  <si>
    <t>371702********1818</t>
  </si>
  <si>
    <t>370302********5140</t>
  </si>
  <si>
    <t>370782********0815</t>
  </si>
  <si>
    <t>370284********6026</t>
  </si>
  <si>
    <t>371526********3712</t>
  </si>
  <si>
    <t>371082********2111</t>
  </si>
  <si>
    <t>371422********1924</t>
  </si>
  <si>
    <t>371427********1340</t>
  </si>
  <si>
    <t>231024********4219</t>
  </si>
  <si>
    <t>372323********0928</t>
  </si>
  <si>
    <t>371702********7227</t>
  </si>
  <si>
    <t>370213********5229</t>
  </si>
  <si>
    <t>370285********1111</t>
  </si>
  <si>
    <t>370782********3693</t>
  </si>
  <si>
    <t>370829********3525</t>
  </si>
  <si>
    <t>370921********3331</t>
  </si>
  <si>
    <t>371122********4941</t>
  </si>
  <si>
    <t>372301********2410</t>
  </si>
  <si>
    <t>370783********3328</t>
  </si>
  <si>
    <t>370902********0619</t>
  </si>
  <si>
    <t>371421********0937</t>
  </si>
  <si>
    <t>371525********3318</t>
  </si>
  <si>
    <t>372323********211X</t>
  </si>
  <si>
    <t>372330********5523</t>
  </si>
  <si>
    <t>370112********0530</t>
  </si>
  <si>
    <t>370123********002X</t>
  </si>
  <si>
    <t>370203********8647</t>
  </si>
  <si>
    <t>370502********2028</t>
  </si>
  <si>
    <t>370684********0199</t>
  </si>
  <si>
    <t>370214********6018</t>
  </si>
  <si>
    <t>371321********3441</t>
  </si>
  <si>
    <t>371325********3018</t>
  </si>
  <si>
    <t>371325********5927</t>
  </si>
  <si>
    <t>370285********5336</t>
  </si>
  <si>
    <t>370406********0143</t>
  </si>
  <si>
    <t>370911********2024</t>
  </si>
  <si>
    <t>371002********701X</t>
  </si>
  <si>
    <t>370284********6027</t>
  </si>
  <si>
    <t>371481********2413</t>
  </si>
  <si>
    <t>371421********6360</t>
  </si>
  <si>
    <t>370883********7645</t>
  </si>
  <si>
    <t>371327********621X</t>
  </si>
  <si>
    <t>371312********5128</t>
  </si>
  <si>
    <t>371722********1941</t>
  </si>
  <si>
    <t>371427********5812</t>
  </si>
  <si>
    <t>371402********2624</t>
  </si>
  <si>
    <t>371402********061X</t>
  </si>
  <si>
    <t>372323********0927</t>
  </si>
  <si>
    <t>371524********2129</t>
  </si>
  <si>
    <t>370983********1864</t>
  </si>
  <si>
    <t>371322********7960</t>
  </si>
  <si>
    <t>370102********3713</t>
  </si>
  <si>
    <t>370403********5629</t>
  </si>
  <si>
    <t>370181********0724</t>
  </si>
  <si>
    <t>370321********3316</t>
  </si>
  <si>
    <t>370828********0022</t>
  </si>
  <si>
    <t>371323********0016</t>
  </si>
  <si>
    <t>371523********0519</t>
  </si>
  <si>
    <t>370687********1569</t>
  </si>
  <si>
    <t>370785********4880</t>
  </si>
  <si>
    <t>370826********3210</t>
  </si>
  <si>
    <t>370784********551X</t>
  </si>
  <si>
    <t>371203********3226</t>
  </si>
  <si>
    <t>371523********4968</t>
  </si>
  <si>
    <t>370724********7668</t>
  </si>
  <si>
    <t>410926********1629</t>
  </si>
  <si>
    <t>371427********0042</t>
  </si>
  <si>
    <t>370702********6216</t>
  </si>
  <si>
    <t>371423********1039</t>
  </si>
  <si>
    <t>370402********4432</t>
  </si>
  <si>
    <t>370321********3629</t>
  </si>
  <si>
    <t>370781********3269</t>
  </si>
  <si>
    <t>370703********1811</t>
  </si>
  <si>
    <t>371428********7528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</si>
</sst>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24180;&#36143;&#36890;&#22521;&#20859;&#27979;&#35797;&#25104;&#32489;&#32479;&#20998;&#20840;&#37096;\2024&#36143;&#36890;&#22521;&#20859;&#27979;&#35797;&#26368;&#32456;&#25104;&#32489;&#8212;&#24050;&#24405;&#23436;&#24352;&#21016;&#12289;&#20854;&#20182;&#24352;&#24464;1.20%20-%20&#32479;&#35745;\2024&#24180;3+4&#38738;&#23707;&#32463;&#27982;&#32844;&#19994;&#23398;&#26657;-&#29664;&#23453;&#29577;&#30707;&#21152;&#24037;&#36716;&#27573;&#21517;&#21333;&#65288;57&#20154;&#65289;%20-%20&#32771;&#35797;&#29256;&#26368;&#32456;&#29256;&#25104;&#324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36143;&#36890;&#22521;&#20859;&#27979;&#35797;&#21517;&#21333;--&#38405;&#21367;&#32479;&#20998;&#29256;\&#32479;&#20998;&#20844;&#31034;&#29256;\2024&#36143;&#36890;&#22521;&#20859;&#27979;&#35797;&#26368;&#32456;&#25104;&#32489;&#8212;&#24050;&#24405;&#23436;&#24352;&#21016;&#12289;&#20854;&#20182;&#24352;&#24464;1.20%20-%20&#32479;&#35745;\&#28493;&#22346;&#30044;&#29287;-&#33647;&#21697;&#29983;&#20135;&#25216;&#26415;&#19987;&#19994;%20&#36716;&#27573;&#21517;&#21333;&#65288;&#21547;&#20108;&#27425;&#36716;&#27573;&#65289;37&#20154;&#26080;&#20462;&#259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36143;&#36890;&#22521;&#20859;\&#27979;&#35797;&#21517;&#21333;\&#28895;&#21488;&#32844;&#19994;&#23398;&#38498;&#19987;&#26412;&#36716;&#27573;&#21517;&#21333;&#21450;&#21442;&#32771;&#36164;&#26009;\&#28895;&#21488;&#32844;&#19994;&#23398;&#38498;&#24037;&#31243;&#36896;&#20215;&#19987;&#19994;2024&#24180;&#19987;&#26412;&#36716;&#27573;&#27979;&#35797;&#23398;&#29983;&#25968;&#25454;&#32479;&#3574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36143;&#36890;&#22521;&#20859;&#27979;&#35797;&#21517;&#21333;--&#38405;&#21367;&#32479;&#20998;&#29256;\&#32479;&#20998;&#20844;&#31034;&#29256;\2024&#36143;&#36890;&#22521;&#20859;&#27979;&#35797;&#26368;&#32456;&#25104;&#32489;&#8212;&#24050;&#24405;&#23436;&#24352;&#21016;&#12289;&#20854;&#20182;&#24352;&#24464;1.20%20-%20&#32479;&#35745;\&#28895;&#21488;&#32844;&#19994;&#23398;&#38498;-&#24037;&#31243;&#36896;&#20215;2024&#27573;&#27979;&#35797;&#21517;&#21333;-&#24405;&#2343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36143;&#36890;&#22521;&#20859;&#27979;&#35797;&#21517;&#21333;--&#38405;&#21367;&#32479;&#20998;&#29256;\&#32479;&#20998;&#20844;&#31034;&#29256;\2024&#36143;&#36890;&#22521;&#20859;&#27979;&#35797;&#26368;&#32456;&#25104;&#32489;&#8212;&#24050;&#24405;&#23436;&#24352;&#21016;&#12289;&#20854;&#20182;&#24352;&#24464;1.20%20-%20&#32479;&#35745;\&#26531;&#24196;&#31185;&#25216;&#32844;&#19994;&#23398;&#38498;2024&#24180;-&#24314;&#31569;&#24037;&#31243;&#25216;&#26415;&#25311;&#36716;&#27573;&#27979;&#35797;&#23398;&#29983;&#25968;&#25454;&#32479;&#35745;-3+2&#19987;&#26412;&#36143;&#36890;-21&#24314;1&#65288;37&#20154;&#65289;%20-%20&#32771;&#35797;&#29256;-&#24405;&#234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24180;&#36143;&#36890;&#22521;&#20859;&#27979;&#35797;&#25104;&#32489;&#32479;&#20998;&#20840;&#37096;\2024&#36143;&#36890;&#22521;&#20859;&#27979;&#35797;&#26368;&#32456;&#25104;&#32489;&#8212;&#24050;&#24405;&#23436;&#24352;&#21016;&#12289;&#20854;&#20182;&#24352;&#24464;1.20%20-%20&#32479;&#35745;\2024&#24180;&#22478;&#38451;&#32844;&#32946;&#20013;&#24515;-&#35745;&#31639;&#26426;&#21160;&#28459;3+4&#36716;&#27573;&#27979;&#35797;&#21517;&#21333;&#65288;33&#20154;&#65289;&#26368;&#32456;&#29256;&#25104;&#324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24180;&#36143;&#36890;&#22521;&#20859;&#27979;&#35797;&#25104;&#32489;&#32479;&#20998;&#20840;&#37096;\2024&#36143;&#36890;&#22521;&#20859;&#27979;&#35797;&#26368;&#32456;&#25104;&#32489;&#8212;&#24050;&#24405;&#23436;&#24352;&#21016;&#12289;&#20854;&#20182;&#24352;&#24464;1.20%20-%20&#32479;&#35745;\2024&#24180;&#23665;&#19996;&#21830;&#21153;-&#31918;&#39135;&#24037;&#31243;&#19987;&#19994;&#36716;&#27573;&#27979;&#35797;&#21517;&#21333;&#65288;40&#20154;&#65289;&#26368;&#32456;&#29256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36143;&#36890;&#22521;&#20859;\&#27979;&#35797;&#21517;&#21333;\&#28207;&#28286;-&#38738;&#23707;&#20892;&#19994;&#22823;&#23398;&#19987;&#19994;&#36716;&#27573;&#27979;&#35797;\24&#23626;&#26426;&#26800;&#21046;&#36896;&#21450;&#33258;&#21160;&#21270;3+2&#23398;&#29983;&#20449;&#24687;&#32479;&#35745;&#34920;&#65288;&#21457;&#38738;&#20892;&#2282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24180;&#36143;&#36890;&#22521;&#20859;&#27979;&#35797;&#25104;&#32489;&#32479;&#20998;&#20840;&#37096;\2024&#36143;&#36890;&#22521;&#20859;&#27979;&#35797;&#26368;&#32456;&#25104;&#32489;&#8212;&#24050;&#24405;&#23436;&#24352;&#21016;&#12289;&#20854;&#20182;&#24352;&#24464;1.20%20-%20&#32479;&#35745;\&#38738;&#23707;&#28207;&#28286;24&#23626;&#26426;&#26800;&#21046;&#36896;&#21450;&#33258;&#21160;&#21270;&#36716;&#27573;&#27979;&#35797;&#21517;&#21333;75&#20154;&#26368;&#32456;&#29256;&#25104;&#32489;-&#36830;&#20462;&#25913;1&#2015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36143;&#36890;&#22521;&#20859;&#27979;&#35797;&#21517;&#21333;--&#38405;&#21367;&#32479;&#20998;&#29256;\&#32479;&#20998;&#20844;&#31034;&#29256;\2024&#36143;&#36890;&#22521;&#20859;&#27979;&#35797;&#26368;&#32456;&#25104;&#32489;&#8212;&#24050;&#24405;&#23436;&#24352;&#21016;&#12289;&#20854;&#20182;&#24352;&#24464;1.20%20-%20&#32479;&#35745;\&#38738;&#23707;&#28207;&#28286;24&#23626;&#29616;&#20195;&#29289;&#27969;&#31649;&#29702;&#36716;&#21333;&#27979;&#35797;&#21517;&#21333;&#65288;73&#20154;&#65289;-&#24405;&#2343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36143;&#36890;&#22521;&#20859;&#27979;&#35797;&#21517;&#21333;--&#38405;&#21367;&#32479;&#20998;&#29256;\&#32479;&#20998;&#20844;&#31034;&#29256;\2024&#36143;&#36890;&#22521;&#20859;&#27979;&#35797;&#26368;&#32456;&#25104;&#32489;&#8212;&#24050;&#24405;&#23436;&#24352;&#21016;&#12289;&#20854;&#20182;&#24352;&#24464;1.20%20-%20&#32479;&#35745;\&#38738;&#23707;&#32844;&#19994;&#25216;&#26415;&#23398;&#38498;-&#24212;&#29992;&#21270;&#24037;&#25216;&#26415;&#36716;&#27573;&#27979;&#35797;&#23398;&#29983;&#21517;&#21333;3+2&#65288;76&#20154;&#65289;&#26080;&#20462;&#2591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36143;&#36890;&#22521;&#20859;&#27979;&#35797;&#21517;&#21333;--&#38405;&#21367;&#32479;&#20998;&#29256;\&#32479;&#20998;&#20844;&#31034;&#29256;\2024&#36143;&#36890;&#22521;&#20859;&#27979;&#35797;&#26368;&#32456;&#25104;&#32489;&#8212;&#24050;&#24405;&#23436;&#24352;&#21016;&#12289;&#20854;&#20182;&#24352;&#24464;1.20%20-%20&#32479;&#35745;\&#28493;&#22346;&#30044;&#29287;-&#21160;&#29289;&#33829;&#20859;&#19982;&#39282;&#26009;&#19987;&#19994;&#36716;&#27573;&#21517;&#21333;&#32479;&#35745;&#34920;&#65288;&#21547;&#20108;&#27425;&#36716;&#27573;&#65289;41&#20154;&#26080;&#20462;&#2591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36143;&#36890;&#22521;&#20859;\2024&#36143;&#36890;&#22521;&#20859;&#27979;&#35797;&#21517;&#21333;--&#38405;&#21367;&#32479;&#20998;&#29256;\&#32479;&#20998;&#20844;&#31034;&#29256;\2024&#36143;&#36890;&#22521;&#20859;&#27979;&#35797;&#26368;&#32456;&#25104;&#32489;&#8212;&#24050;&#24405;&#23436;&#24352;&#21016;&#12289;&#20854;&#20182;&#24352;&#24464;1.20%20-%20&#32479;&#35745;\&#28493;&#22346;&#30044;&#29287;-&#39135;&#21697;&#26234;&#33021;&#21152;&#24037;&#25216;&#26415;&#19987;&#19994;&#36716;&#27573;&#21517;&#21333;-79&#20154;&#26080;&#20462;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示版"/>
      <sheetName val="最终版"/>
    </sheetNames>
    <sheetDataSet>
      <sheetData sheetId="0"/>
      <sheetData sheetId="1">
        <row r="3">
          <cell r="C3" t="str">
            <v>周子涵</v>
          </cell>
          <cell r="D3">
            <v>44</v>
          </cell>
          <cell r="E3">
            <v>72</v>
          </cell>
          <cell r="F3">
            <v>79</v>
          </cell>
          <cell r="G3">
            <v>151</v>
          </cell>
          <cell r="H3">
            <v>72</v>
          </cell>
          <cell r="I3">
            <v>165.6</v>
          </cell>
        </row>
        <row r="4">
          <cell r="C4" t="str">
            <v>姜易卓</v>
          </cell>
          <cell r="D4">
            <v>52</v>
          </cell>
          <cell r="E4">
            <v>88</v>
          </cell>
          <cell r="F4">
            <v>82</v>
          </cell>
          <cell r="G4">
            <v>170</v>
          </cell>
          <cell r="H4">
            <v>62.5</v>
          </cell>
          <cell r="I4">
            <v>143.75</v>
          </cell>
        </row>
        <row r="5">
          <cell r="C5" t="str">
            <v>曲涵瑜</v>
          </cell>
          <cell r="D5">
            <v>27</v>
          </cell>
          <cell r="E5">
            <v>75</v>
          </cell>
          <cell r="F5">
            <v>71</v>
          </cell>
          <cell r="G5">
            <v>146</v>
          </cell>
          <cell r="H5">
            <v>72.5</v>
          </cell>
          <cell r="I5">
            <v>166.75</v>
          </cell>
        </row>
        <row r="6">
          <cell r="C6" t="str">
            <v>刘雨涵</v>
          </cell>
          <cell r="D6">
            <v>46</v>
          </cell>
          <cell r="E6">
            <v>92</v>
          </cell>
          <cell r="F6">
            <v>87</v>
          </cell>
          <cell r="G6">
            <v>179</v>
          </cell>
          <cell r="H6">
            <v>76.5</v>
          </cell>
          <cell r="I6">
            <v>175.95</v>
          </cell>
        </row>
        <row r="7">
          <cell r="C7" t="str">
            <v>李煦婧</v>
          </cell>
          <cell r="D7">
            <v>49</v>
          </cell>
          <cell r="E7">
            <v>83</v>
          </cell>
          <cell r="F7">
            <v>79</v>
          </cell>
          <cell r="G7">
            <v>162</v>
          </cell>
          <cell r="H7">
            <v>69</v>
          </cell>
          <cell r="I7">
            <v>158.69999999999999</v>
          </cell>
        </row>
        <row r="8">
          <cell r="C8" t="str">
            <v>吕恒诺</v>
          </cell>
          <cell r="D8">
            <v>32</v>
          </cell>
          <cell r="E8">
            <v>80</v>
          </cell>
          <cell r="F8">
            <v>79</v>
          </cell>
          <cell r="G8">
            <v>159</v>
          </cell>
          <cell r="H8">
            <v>60.5</v>
          </cell>
          <cell r="I8">
            <v>139.14999999999998</v>
          </cell>
        </row>
        <row r="9">
          <cell r="C9" t="str">
            <v>封婷玉</v>
          </cell>
          <cell r="D9">
            <v>6</v>
          </cell>
          <cell r="E9">
            <v>87</v>
          </cell>
          <cell r="F9">
            <v>87</v>
          </cell>
          <cell r="G9">
            <v>174</v>
          </cell>
          <cell r="H9">
            <v>82.5</v>
          </cell>
          <cell r="I9">
            <v>189.74999999999997</v>
          </cell>
        </row>
        <row r="10">
          <cell r="C10" t="str">
            <v>徐子沣</v>
          </cell>
          <cell r="D10">
            <v>57</v>
          </cell>
          <cell r="E10">
            <v>77</v>
          </cell>
          <cell r="F10">
            <v>85</v>
          </cell>
          <cell r="G10">
            <v>162</v>
          </cell>
          <cell r="H10">
            <v>71</v>
          </cell>
          <cell r="I10">
            <v>163.29999999999998</v>
          </cell>
        </row>
        <row r="11">
          <cell r="C11" t="str">
            <v>吴小雨</v>
          </cell>
          <cell r="D11">
            <v>13</v>
          </cell>
          <cell r="E11">
            <v>76</v>
          </cell>
          <cell r="F11">
            <v>81</v>
          </cell>
          <cell r="G11">
            <v>157</v>
          </cell>
          <cell r="H11">
            <v>75.5</v>
          </cell>
          <cell r="I11">
            <v>173.64999999999998</v>
          </cell>
        </row>
        <row r="12">
          <cell r="C12" t="str">
            <v>代伟茹</v>
          </cell>
          <cell r="D12">
            <v>11</v>
          </cell>
          <cell r="E12">
            <v>88</v>
          </cell>
          <cell r="F12">
            <v>82</v>
          </cell>
          <cell r="G12">
            <v>170</v>
          </cell>
          <cell r="H12">
            <v>73</v>
          </cell>
          <cell r="I12">
            <v>167.89999999999998</v>
          </cell>
        </row>
        <row r="13">
          <cell r="C13" t="str">
            <v>王梦娇</v>
          </cell>
          <cell r="D13">
            <v>29</v>
          </cell>
          <cell r="E13">
            <v>80</v>
          </cell>
          <cell r="F13">
            <v>83</v>
          </cell>
          <cell r="G13">
            <v>163</v>
          </cell>
          <cell r="H13">
            <v>65.5</v>
          </cell>
          <cell r="I13">
            <v>150.64999999999998</v>
          </cell>
        </row>
        <row r="14">
          <cell r="C14" t="str">
            <v>周洋帆</v>
          </cell>
          <cell r="D14">
            <v>35</v>
          </cell>
          <cell r="E14">
            <v>89</v>
          </cell>
          <cell r="F14">
            <v>87</v>
          </cell>
          <cell r="G14">
            <v>176</v>
          </cell>
          <cell r="H14">
            <v>70</v>
          </cell>
          <cell r="I14">
            <v>161</v>
          </cell>
        </row>
        <row r="15">
          <cell r="C15" t="str">
            <v>招雅露</v>
          </cell>
          <cell r="D15">
            <v>18</v>
          </cell>
          <cell r="E15">
            <v>63</v>
          </cell>
          <cell r="F15">
            <v>86</v>
          </cell>
          <cell r="G15">
            <v>149</v>
          </cell>
          <cell r="H15">
            <v>64.5</v>
          </cell>
          <cell r="I15">
            <v>148.35</v>
          </cell>
        </row>
        <row r="16">
          <cell r="C16" t="str">
            <v>王语涵</v>
          </cell>
          <cell r="D16">
            <v>51</v>
          </cell>
          <cell r="E16">
            <v>79</v>
          </cell>
          <cell r="F16">
            <v>79</v>
          </cell>
          <cell r="G16">
            <v>158</v>
          </cell>
          <cell r="H16">
            <v>87.5</v>
          </cell>
          <cell r="I16">
            <v>201.24999999999997</v>
          </cell>
        </row>
        <row r="17">
          <cell r="C17" t="str">
            <v>闫若彤</v>
          </cell>
          <cell r="D17">
            <v>21</v>
          </cell>
          <cell r="E17">
            <v>84</v>
          </cell>
          <cell r="F17">
            <v>84</v>
          </cell>
          <cell r="G17">
            <v>168</v>
          </cell>
          <cell r="H17">
            <v>75.5</v>
          </cell>
          <cell r="I17">
            <v>173.64999999999998</v>
          </cell>
        </row>
        <row r="18">
          <cell r="C18" t="str">
            <v>王常婷</v>
          </cell>
          <cell r="D18">
            <v>14</v>
          </cell>
          <cell r="E18">
            <v>83</v>
          </cell>
          <cell r="F18">
            <v>79</v>
          </cell>
          <cell r="G18">
            <v>162</v>
          </cell>
          <cell r="H18">
            <v>73.5</v>
          </cell>
          <cell r="I18">
            <v>169.04999999999998</v>
          </cell>
        </row>
        <row r="19">
          <cell r="C19" t="str">
            <v>曲佳仪</v>
          </cell>
          <cell r="D19">
            <v>22</v>
          </cell>
          <cell r="E19">
            <v>83</v>
          </cell>
          <cell r="F19">
            <v>88</v>
          </cell>
          <cell r="G19">
            <v>171</v>
          </cell>
          <cell r="H19">
            <v>74</v>
          </cell>
          <cell r="I19">
            <v>170.2</v>
          </cell>
        </row>
        <row r="20">
          <cell r="C20" t="str">
            <v>朱奕宁</v>
          </cell>
          <cell r="D20">
            <v>41</v>
          </cell>
          <cell r="E20">
            <v>62</v>
          </cell>
          <cell r="F20">
            <v>78</v>
          </cell>
          <cell r="G20">
            <v>140</v>
          </cell>
          <cell r="H20">
            <v>78.5</v>
          </cell>
          <cell r="I20">
            <v>180.54999999999998</v>
          </cell>
        </row>
        <row r="21">
          <cell r="C21" t="str">
            <v>刘璇</v>
          </cell>
          <cell r="D21">
            <v>9</v>
          </cell>
          <cell r="E21">
            <v>86</v>
          </cell>
          <cell r="F21">
            <v>89</v>
          </cell>
          <cell r="G21">
            <v>175</v>
          </cell>
          <cell r="H21">
            <v>90</v>
          </cell>
          <cell r="I21">
            <v>206.99999999999997</v>
          </cell>
        </row>
        <row r="22">
          <cell r="C22" t="str">
            <v>李昕田</v>
          </cell>
          <cell r="D22">
            <v>48</v>
          </cell>
          <cell r="E22">
            <v>88</v>
          </cell>
          <cell r="F22">
            <v>83</v>
          </cell>
          <cell r="G22">
            <v>171</v>
          </cell>
          <cell r="H22">
            <v>76.5</v>
          </cell>
          <cell r="I22">
            <v>175.95</v>
          </cell>
        </row>
        <row r="23">
          <cell r="C23" t="str">
            <v>刘小鸣</v>
          </cell>
          <cell r="D23">
            <v>15</v>
          </cell>
          <cell r="E23">
            <v>71</v>
          </cell>
          <cell r="F23">
            <v>78</v>
          </cell>
          <cell r="G23">
            <v>149</v>
          </cell>
          <cell r="H23">
            <v>76</v>
          </cell>
          <cell r="I23">
            <v>174.79999999999998</v>
          </cell>
        </row>
        <row r="24">
          <cell r="C24" t="str">
            <v>巩一诺</v>
          </cell>
          <cell r="D24">
            <v>50</v>
          </cell>
          <cell r="E24">
            <v>79</v>
          </cell>
          <cell r="F24">
            <v>83</v>
          </cell>
          <cell r="G24">
            <v>162</v>
          </cell>
          <cell r="H24">
            <v>71.5</v>
          </cell>
          <cell r="I24">
            <v>164.45</v>
          </cell>
        </row>
        <row r="25">
          <cell r="C25" t="str">
            <v>张曦</v>
          </cell>
          <cell r="D25">
            <v>24</v>
          </cell>
          <cell r="E25">
            <v>78</v>
          </cell>
          <cell r="F25">
            <v>88</v>
          </cell>
          <cell r="G25">
            <v>166</v>
          </cell>
          <cell r="H25">
            <v>67</v>
          </cell>
          <cell r="I25">
            <v>154.1</v>
          </cell>
        </row>
        <row r="26">
          <cell r="C26" t="str">
            <v>张艺</v>
          </cell>
          <cell r="D26">
            <v>4</v>
          </cell>
          <cell r="E26">
            <v>78</v>
          </cell>
          <cell r="F26">
            <v>86</v>
          </cell>
          <cell r="G26">
            <v>164</v>
          </cell>
          <cell r="H26">
            <v>60.5</v>
          </cell>
          <cell r="I26">
            <v>139.14999999999998</v>
          </cell>
        </row>
        <row r="27">
          <cell r="C27" t="str">
            <v>薛雅茹</v>
          </cell>
          <cell r="D27">
            <v>30</v>
          </cell>
          <cell r="E27">
            <v>75</v>
          </cell>
          <cell r="F27">
            <v>67</v>
          </cell>
          <cell r="G27">
            <v>142</v>
          </cell>
          <cell r="H27">
            <v>70.5</v>
          </cell>
          <cell r="I27">
            <v>162.14999999999998</v>
          </cell>
        </row>
        <row r="28">
          <cell r="C28" t="str">
            <v>姜科星</v>
          </cell>
          <cell r="D28">
            <v>23</v>
          </cell>
          <cell r="E28">
            <v>81</v>
          </cell>
          <cell r="F28">
            <v>87</v>
          </cell>
          <cell r="G28">
            <v>168</v>
          </cell>
          <cell r="H28">
            <v>81.5</v>
          </cell>
          <cell r="I28">
            <v>187.45</v>
          </cell>
        </row>
        <row r="29">
          <cell r="C29" t="str">
            <v>张英梅</v>
          </cell>
          <cell r="D29">
            <v>38</v>
          </cell>
          <cell r="E29">
            <v>87</v>
          </cell>
          <cell r="F29">
            <v>84</v>
          </cell>
          <cell r="G29">
            <v>171</v>
          </cell>
          <cell r="H29">
            <v>72.5</v>
          </cell>
          <cell r="I29">
            <v>166.75</v>
          </cell>
        </row>
        <row r="30">
          <cell r="C30" t="str">
            <v>孙文瀚</v>
          </cell>
          <cell r="D30">
            <v>40</v>
          </cell>
          <cell r="E30">
            <v>87</v>
          </cell>
          <cell r="F30">
            <v>77</v>
          </cell>
          <cell r="G30">
            <v>164</v>
          </cell>
          <cell r="H30">
            <v>60</v>
          </cell>
          <cell r="I30">
            <v>138</v>
          </cell>
        </row>
        <row r="31">
          <cell r="C31" t="str">
            <v>陈博闻</v>
          </cell>
          <cell r="D31">
            <v>55</v>
          </cell>
          <cell r="E31">
            <v>87</v>
          </cell>
          <cell r="F31">
            <v>81</v>
          </cell>
          <cell r="G31">
            <v>168</v>
          </cell>
          <cell r="H31">
            <v>70.5</v>
          </cell>
          <cell r="I31">
            <v>162.14999999999998</v>
          </cell>
        </row>
        <row r="32">
          <cell r="C32" t="str">
            <v>战永泰</v>
          </cell>
          <cell r="D32">
            <v>33</v>
          </cell>
          <cell r="E32">
            <v>86</v>
          </cell>
          <cell r="F32">
            <v>81</v>
          </cell>
          <cell r="G32">
            <v>167</v>
          </cell>
          <cell r="H32">
            <v>74</v>
          </cell>
          <cell r="I32">
            <v>170.2</v>
          </cell>
        </row>
        <row r="33">
          <cell r="C33" t="str">
            <v>宁守辉</v>
          </cell>
          <cell r="D33">
            <v>12</v>
          </cell>
          <cell r="E33">
            <v>73</v>
          </cell>
          <cell r="F33">
            <v>73</v>
          </cell>
          <cell r="G33">
            <v>146</v>
          </cell>
          <cell r="H33">
            <v>65.5</v>
          </cell>
          <cell r="I33">
            <v>150.64999999999998</v>
          </cell>
        </row>
        <row r="34">
          <cell r="C34" t="str">
            <v>何裕彤</v>
          </cell>
          <cell r="D34">
            <v>8</v>
          </cell>
          <cell r="E34">
            <v>75</v>
          </cell>
          <cell r="F34">
            <v>87</v>
          </cell>
          <cell r="G34">
            <v>162</v>
          </cell>
          <cell r="H34">
            <v>74</v>
          </cell>
          <cell r="I34">
            <v>170.2</v>
          </cell>
        </row>
        <row r="35">
          <cell r="C35" t="str">
            <v>马苗瑜</v>
          </cell>
          <cell r="D35">
            <v>20</v>
          </cell>
          <cell r="E35">
            <v>84</v>
          </cell>
          <cell r="F35">
            <v>82</v>
          </cell>
          <cell r="G35">
            <v>166</v>
          </cell>
          <cell r="H35">
            <v>60.5</v>
          </cell>
          <cell r="I35">
            <v>139.14999999999998</v>
          </cell>
        </row>
        <row r="36">
          <cell r="C36" t="str">
            <v>王欣雨</v>
          </cell>
          <cell r="D36">
            <v>42</v>
          </cell>
          <cell r="E36">
            <v>67</v>
          </cell>
          <cell r="F36">
            <v>84</v>
          </cell>
          <cell r="G36">
            <v>151</v>
          </cell>
          <cell r="H36">
            <v>82.5</v>
          </cell>
          <cell r="I36">
            <v>189.74999999999997</v>
          </cell>
        </row>
        <row r="37">
          <cell r="C37" t="str">
            <v>徐春晖</v>
          </cell>
          <cell r="D37">
            <v>56</v>
          </cell>
          <cell r="E37">
            <v>71</v>
          </cell>
          <cell r="F37">
            <v>81</v>
          </cell>
          <cell r="G37">
            <v>152</v>
          </cell>
          <cell r="H37">
            <v>63</v>
          </cell>
          <cell r="I37">
            <v>144.89999999999998</v>
          </cell>
        </row>
        <row r="38">
          <cell r="C38" t="str">
            <v>袁振</v>
          </cell>
          <cell r="D38">
            <v>39</v>
          </cell>
          <cell r="E38">
            <v>72</v>
          </cell>
          <cell r="F38">
            <v>71</v>
          </cell>
          <cell r="G38">
            <v>143</v>
          </cell>
          <cell r="H38">
            <v>86.5</v>
          </cell>
          <cell r="I38">
            <v>198.95</v>
          </cell>
        </row>
        <row r="39">
          <cell r="C39" t="str">
            <v>李梦佳</v>
          </cell>
          <cell r="D39">
            <v>36</v>
          </cell>
          <cell r="E39">
            <v>92</v>
          </cell>
          <cell r="F39">
            <v>79</v>
          </cell>
          <cell r="G39">
            <v>171</v>
          </cell>
          <cell r="H39">
            <v>79</v>
          </cell>
          <cell r="I39">
            <v>181.7</v>
          </cell>
        </row>
        <row r="40">
          <cell r="C40" t="str">
            <v>单雪静</v>
          </cell>
          <cell r="D40">
            <v>5</v>
          </cell>
          <cell r="E40">
            <v>87</v>
          </cell>
          <cell r="F40">
            <v>84</v>
          </cell>
          <cell r="G40">
            <v>171</v>
          </cell>
          <cell r="H40">
            <v>81</v>
          </cell>
          <cell r="I40">
            <v>186.29999999999998</v>
          </cell>
        </row>
        <row r="41">
          <cell r="C41" t="str">
            <v>张凤</v>
          </cell>
          <cell r="D41">
            <v>2</v>
          </cell>
          <cell r="E41">
            <v>83</v>
          </cell>
          <cell r="F41">
            <v>84</v>
          </cell>
          <cell r="G41">
            <v>167</v>
          </cell>
          <cell r="H41">
            <v>76.5</v>
          </cell>
          <cell r="I41">
            <v>175.95</v>
          </cell>
        </row>
        <row r="42">
          <cell r="C42" t="str">
            <v>李业冉</v>
          </cell>
          <cell r="D42">
            <v>31</v>
          </cell>
          <cell r="E42">
            <v>89</v>
          </cell>
          <cell r="F42">
            <v>82</v>
          </cell>
          <cell r="G42">
            <v>171</v>
          </cell>
          <cell r="H42">
            <v>83.5</v>
          </cell>
          <cell r="I42">
            <v>192.04999999999998</v>
          </cell>
        </row>
        <row r="43">
          <cell r="C43" t="str">
            <v>吕俊仪</v>
          </cell>
          <cell r="D43">
            <v>7</v>
          </cell>
          <cell r="E43">
            <v>83</v>
          </cell>
          <cell r="F43">
            <v>85</v>
          </cell>
          <cell r="G43">
            <v>168</v>
          </cell>
          <cell r="H43">
            <v>75.5</v>
          </cell>
          <cell r="I43">
            <v>173.64999999999998</v>
          </cell>
        </row>
        <row r="44">
          <cell r="C44" t="str">
            <v>刘玉瑶</v>
          </cell>
          <cell r="D44">
            <v>34</v>
          </cell>
          <cell r="E44">
            <v>82</v>
          </cell>
          <cell r="F44">
            <v>73</v>
          </cell>
          <cell r="G44">
            <v>155</v>
          </cell>
          <cell r="H44">
            <v>76</v>
          </cell>
          <cell r="I44">
            <v>174.79999999999998</v>
          </cell>
        </row>
        <row r="45">
          <cell r="C45" t="str">
            <v>牛馨语</v>
          </cell>
          <cell r="D45">
            <v>26</v>
          </cell>
          <cell r="E45">
            <v>80</v>
          </cell>
          <cell r="F45">
            <v>75</v>
          </cell>
          <cell r="G45">
            <v>155</v>
          </cell>
          <cell r="H45">
            <v>73.5</v>
          </cell>
          <cell r="I45">
            <v>169.04999999999998</v>
          </cell>
        </row>
        <row r="46">
          <cell r="C46" t="str">
            <v>鲁佳欣</v>
          </cell>
          <cell r="D46">
            <v>47</v>
          </cell>
          <cell r="E46">
            <v>88</v>
          </cell>
          <cell r="F46">
            <v>74</v>
          </cell>
          <cell r="G46">
            <v>162</v>
          </cell>
          <cell r="H46">
            <v>77.5</v>
          </cell>
          <cell r="I46">
            <v>178.25</v>
          </cell>
        </row>
        <row r="47">
          <cell r="C47" t="str">
            <v>方晓涵</v>
          </cell>
          <cell r="D47">
            <v>10</v>
          </cell>
          <cell r="E47">
            <v>84</v>
          </cell>
          <cell r="F47">
            <v>86</v>
          </cell>
          <cell r="G47">
            <v>170</v>
          </cell>
          <cell r="H47">
            <v>70.5</v>
          </cell>
          <cell r="I47">
            <v>162.14999999999998</v>
          </cell>
        </row>
        <row r="48">
          <cell r="C48" t="str">
            <v>马钰</v>
          </cell>
          <cell r="D48">
            <v>19</v>
          </cell>
          <cell r="E48">
            <v>66</v>
          </cell>
          <cell r="F48">
            <v>84</v>
          </cell>
          <cell r="G48">
            <v>150</v>
          </cell>
          <cell r="H48">
            <v>67.5</v>
          </cell>
          <cell r="I48">
            <v>155.25</v>
          </cell>
        </row>
        <row r="49">
          <cell r="C49" t="str">
            <v>杨佳琦</v>
          </cell>
          <cell r="D49">
            <v>45</v>
          </cell>
          <cell r="E49">
            <v>74</v>
          </cell>
          <cell r="F49">
            <v>86</v>
          </cell>
          <cell r="G49">
            <v>160</v>
          </cell>
          <cell r="H49">
            <v>60.5</v>
          </cell>
          <cell r="I49">
            <v>139.14999999999998</v>
          </cell>
        </row>
        <row r="50">
          <cell r="C50" t="str">
            <v>纪允鑫</v>
          </cell>
          <cell r="D50">
            <v>37</v>
          </cell>
          <cell r="E50">
            <v>74</v>
          </cell>
          <cell r="F50">
            <v>88</v>
          </cell>
          <cell r="G50">
            <v>162</v>
          </cell>
          <cell r="H50">
            <v>72.5</v>
          </cell>
          <cell r="I50">
            <v>166.75</v>
          </cell>
        </row>
        <row r="51">
          <cell r="C51" t="str">
            <v>招乐恬</v>
          </cell>
          <cell r="D51">
            <v>53</v>
          </cell>
          <cell r="E51">
            <v>78</v>
          </cell>
          <cell r="F51">
            <v>83</v>
          </cell>
          <cell r="G51">
            <v>161</v>
          </cell>
          <cell r="H51">
            <v>77</v>
          </cell>
          <cell r="I51">
            <v>177.1</v>
          </cell>
        </row>
        <row r="52">
          <cell r="C52" t="str">
            <v>王诏帼</v>
          </cell>
          <cell r="D52">
            <v>16</v>
          </cell>
          <cell r="E52">
            <v>64</v>
          </cell>
          <cell r="F52">
            <v>88</v>
          </cell>
          <cell r="G52">
            <v>152</v>
          </cell>
          <cell r="H52">
            <v>86</v>
          </cell>
          <cell r="I52">
            <v>197.79999999999998</v>
          </cell>
        </row>
        <row r="53">
          <cell r="C53" t="str">
            <v>刘贤</v>
          </cell>
          <cell r="D53">
            <v>3</v>
          </cell>
          <cell r="E53">
            <v>68</v>
          </cell>
          <cell r="F53">
            <v>87</v>
          </cell>
          <cell r="G53">
            <v>155</v>
          </cell>
          <cell r="H53">
            <v>75.5</v>
          </cell>
          <cell r="I53">
            <v>173.64999999999998</v>
          </cell>
        </row>
        <row r="54">
          <cell r="C54" t="str">
            <v>王佳心</v>
          </cell>
          <cell r="D54">
            <v>25</v>
          </cell>
          <cell r="E54">
            <v>85</v>
          </cell>
          <cell r="F54">
            <v>83</v>
          </cell>
          <cell r="G54">
            <v>168</v>
          </cell>
          <cell r="H54">
            <v>74.5</v>
          </cell>
          <cell r="I54">
            <v>171.35</v>
          </cell>
        </row>
        <row r="55">
          <cell r="C55" t="str">
            <v>夏晓彤</v>
          </cell>
          <cell r="D55">
            <v>1</v>
          </cell>
          <cell r="E55">
            <v>65</v>
          </cell>
          <cell r="F55">
            <v>86</v>
          </cell>
          <cell r="G55">
            <v>151</v>
          </cell>
          <cell r="H55">
            <v>83</v>
          </cell>
          <cell r="I55">
            <v>190.89999999999998</v>
          </cell>
        </row>
        <row r="56">
          <cell r="C56" t="str">
            <v>刘佳卉</v>
          </cell>
          <cell r="D56">
            <v>54</v>
          </cell>
          <cell r="E56">
            <v>73</v>
          </cell>
          <cell r="F56">
            <v>82</v>
          </cell>
          <cell r="G56">
            <v>155</v>
          </cell>
          <cell r="H56">
            <v>77.5</v>
          </cell>
          <cell r="I56">
            <v>178.25</v>
          </cell>
        </row>
        <row r="57">
          <cell r="C57" t="str">
            <v>张贺</v>
          </cell>
          <cell r="D57">
            <v>28</v>
          </cell>
          <cell r="E57">
            <v>75</v>
          </cell>
          <cell r="F57">
            <v>79</v>
          </cell>
          <cell r="G57">
            <v>154</v>
          </cell>
          <cell r="H57">
            <v>87.5</v>
          </cell>
          <cell r="I57">
            <v>201.24999999999997</v>
          </cell>
        </row>
        <row r="58">
          <cell r="C58" t="str">
            <v>臧涵</v>
          </cell>
          <cell r="D58">
            <v>43</v>
          </cell>
          <cell r="E58">
            <v>74</v>
          </cell>
          <cell r="F58">
            <v>89</v>
          </cell>
          <cell r="G58">
            <v>163</v>
          </cell>
          <cell r="H58">
            <v>85</v>
          </cell>
          <cell r="I58">
            <v>195.49999999999997</v>
          </cell>
        </row>
        <row r="59">
          <cell r="C59" t="str">
            <v>潘浅</v>
          </cell>
          <cell r="D59">
            <v>17</v>
          </cell>
          <cell r="E59">
            <v>76</v>
          </cell>
          <cell r="F59">
            <v>83</v>
          </cell>
          <cell r="G59">
            <v>159</v>
          </cell>
          <cell r="H59">
            <v>87</v>
          </cell>
          <cell r="I59">
            <v>200.1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生物制品技术"/>
    </sheetNames>
    <sheetDataSet>
      <sheetData sheetId="0"/>
      <sheetData sheetId="1">
        <row r="3">
          <cell r="B3" t="str">
            <v>王莲存</v>
          </cell>
          <cell r="C3">
            <v>1</v>
          </cell>
          <cell r="D3">
            <v>92</v>
          </cell>
          <cell r="E3">
            <v>88</v>
          </cell>
          <cell r="F3">
            <v>94</v>
          </cell>
          <cell r="G3">
            <v>182</v>
          </cell>
          <cell r="H3">
            <v>91</v>
          </cell>
        </row>
        <row r="4">
          <cell r="B4" t="str">
            <v>程淳</v>
          </cell>
          <cell r="C4">
            <v>10</v>
          </cell>
          <cell r="D4">
            <v>88</v>
          </cell>
          <cell r="E4">
            <v>91</v>
          </cell>
          <cell r="F4">
            <v>94</v>
          </cell>
          <cell r="G4">
            <v>185</v>
          </cell>
          <cell r="H4">
            <v>92.5</v>
          </cell>
        </row>
        <row r="5">
          <cell r="B5" t="str">
            <v>刘海桓</v>
          </cell>
          <cell r="C5">
            <v>27</v>
          </cell>
          <cell r="D5">
            <v>88</v>
          </cell>
          <cell r="E5">
            <v>82</v>
          </cell>
          <cell r="F5">
            <v>84</v>
          </cell>
          <cell r="G5">
            <v>166</v>
          </cell>
          <cell r="H5">
            <v>83</v>
          </cell>
        </row>
        <row r="6">
          <cell r="B6" t="str">
            <v>谢骐骏</v>
          </cell>
          <cell r="C6">
            <v>8</v>
          </cell>
          <cell r="D6">
            <v>95</v>
          </cell>
          <cell r="E6">
            <v>91</v>
          </cell>
          <cell r="F6">
            <v>93</v>
          </cell>
          <cell r="G6">
            <v>184</v>
          </cell>
          <cell r="H6">
            <v>92</v>
          </cell>
        </row>
        <row r="7">
          <cell r="B7" t="str">
            <v>宋乾悦</v>
          </cell>
          <cell r="C7">
            <v>9</v>
          </cell>
          <cell r="D7">
            <v>94</v>
          </cell>
          <cell r="E7">
            <v>94</v>
          </cell>
          <cell r="F7">
            <v>82</v>
          </cell>
          <cell r="G7">
            <v>176</v>
          </cell>
          <cell r="H7">
            <v>88</v>
          </cell>
        </row>
        <row r="8">
          <cell r="B8" t="str">
            <v>刘艳</v>
          </cell>
          <cell r="C8">
            <v>30</v>
          </cell>
          <cell r="D8">
            <v>97</v>
          </cell>
          <cell r="E8">
            <v>99</v>
          </cell>
          <cell r="F8">
            <v>96</v>
          </cell>
          <cell r="G8">
            <v>195</v>
          </cell>
          <cell r="H8">
            <v>97.5</v>
          </cell>
        </row>
        <row r="9">
          <cell r="B9" t="str">
            <v>冯江萍</v>
          </cell>
          <cell r="C9">
            <v>19</v>
          </cell>
          <cell r="D9">
            <v>93</v>
          </cell>
          <cell r="E9">
            <v>98</v>
          </cell>
          <cell r="F9">
            <v>95</v>
          </cell>
          <cell r="G9">
            <v>193</v>
          </cell>
          <cell r="H9">
            <v>96.5</v>
          </cell>
        </row>
        <row r="10">
          <cell r="B10" t="str">
            <v>刘欣羽</v>
          </cell>
          <cell r="C10">
            <v>2</v>
          </cell>
          <cell r="D10">
            <v>90</v>
          </cell>
          <cell r="E10">
            <v>95</v>
          </cell>
          <cell r="F10">
            <v>95</v>
          </cell>
          <cell r="G10">
            <v>190</v>
          </cell>
          <cell r="H10">
            <v>95</v>
          </cell>
        </row>
        <row r="11">
          <cell r="B11" t="str">
            <v>于淑雨</v>
          </cell>
          <cell r="C11">
            <v>28</v>
          </cell>
          <cell r="D11">
            <v>89</v>
          </cell>
          <cell r="E11">
            <v>98</v>
          </cell>
          <cell r="F11">
            <v>92</v>
          </cell>
          <cell r="G11">
            <v>190</v>
          </cell>
          <cell r="H11">
            <v>95</v>
          </cell>
        </row>
        <row r="12">
          <cell r="B12" t="str">
            <v>李采芹</v>
          </cell>
          <cell r="C12">
            <v>24</v>
          </cell>
          <cell r="D12">
            <v>96</v>
          </cell>
          <cell r="E12">
            <v>90</v>
          </cell>
          <cell r="F12">
            <v>90</v>
          </cell>
          <cell r="G12">
            <v>180</v>
          </cell>
          <cell r="H12">
            <v>90</v>
          </cell>
        </row>
        <row r="13">
          <cell r="B13" t="str">
            <v>杨雅斐</v>
          </cell>
          <cell r="C13">
            <v>14</v>
          </cell>
          <cell r="D13">
            <v>94</v>
          </cell>
          <cell r="E13">
            <v>94</v>
          </cell>
          <cell r="F13">
            <v>96</v>
          </cell>
          <cell r="G13">
            <v>190</v>
          </cell>
          <cell r="H13">
            <v>95</v>
          </cell>
        </row>
        <row r="14">
          <cell r="B14" t="str">
            <v>柴潇翠</v>
          </cell>
          <cell r="C14">
            <v>20</v>
          </cell>
          <cell r="D14">
            <v>91</v>
          </cell>
          <cell r="E14">
            <v>98</v>
          </cell>
          <cell r="F14">
            <v>96</v>
          </cell>
          <cell r="G14">
            <v>194</v>
          </cell>
          <cell r="H14">
            <v>97</v>
          </cell>
        </row>
        <row r="15">
          <cell r="B15" t="str">
            <v>杨霜</v>
          </cell>
          <cell r="C15">
            <v>36</v>
          </cell>
          <cell r="D15">
            <v>92</v>
          </cell>
          <cell r="E15">
            <v>90</v>
          </cell>
          <cell r="F15">
            <v>91</v>
          </cell>
          <cell r="G15">
            <v>181</v>
          </cell>
          <cell r="H15">
            <v>90.5</v>
          </cell>
        </row>
        <row r="16">
          <cell r="B16" t="str">
            <v>于越</v>
          </cell>
          <cell r="C16">
            <v>35</v>
          </cell>
          <cell r="D16">
            <v>97</v>
          </cell>
          <cell r="E16">
            <v>98</v>
          </cell>
          <cell r="F16">
            <v>96</v>
          </cell>
          <cell r="G16">
            <v>194</v>
          </cell>
          <cell r="H16">
            <v>97</v>
          </cell>
        </row>
        <row r="17">
          <cell r="B17" t="str">
            <v>孙艺嘉</v>
          </cell>
          <cell r="C17">
            <v>33</v>
          </cell>
          <cell r="D17">
            <v>88</v>
          </cell>
          <cell r="E17">
            <v>93</v>
          </cell>
          <cell r="F17">
            <v>93</v>
          </cell>
          <cell r="G17">
            <v>186</v>
          </cell>
          <cell r="H17">
            <v>93</v>
          </cell>
        </row>
        <row r="18">
          <cell r="B18" t="str">
            <v>苗子怡</v>
          </cell>
          <cell r="C18">
            <v>22</v>
          </cell>
          <cell r="D18">
            <v>91</v>
          </cell>
          <cell r="E18">
            <v>88</v>
          </cell>
          <cell r="F18">
            <v>92</v>
          </cell>
          <cell r="G18">
            <v>180</v>
          </cell>
          <cell r="H18">
            <v>90</v>
          </cell>
        </row>
        <row r="19">
          <cell r="B19" t="str">
            <v>宋心如</v>
          </cell>
          <cell r="C19">
            <v>31</v>
          </cell>
          <cell r="D19">
            <v>94</v>
          </cell>
          <cell r="E19">
            <v>93</v>
          </cell>
          <cell r="F19">
            <v>95</v>
          </cell>
          <cell r="G19">
            <v>188</v>
          </cell>
          <cell r="H19">
            <v>94</v>
          </cell>
        </row>
        <row r="20">
          <cell r="B20" t="str">
            <v>宋佳</v>
          </cell>
          <cell r="C20">
            <v>3</v>
          </cell>
          <cell r="D20">
            <v>94</v>
          </cell>
          <cell r="E20">
            <v>94</v>
          </cell>
          <cell r="F20">
            <v>96</v>
          </cell>
          <cell r="G20">
            <v>190</v>
          </cell>
          <cell r="H20">
            <v>95</v>
          </cell>
        </row>
        <row r="21">
          <cell r="B21" t="str">
            <v>马洪梅</v>
          </cell>
          <cell r="C21">
            <v>6</v>
          </cell>
          <cell r="D21">
            <v>95</v>
          </cell>
          <cell r="E21">
            <v>95</v>
          </cell>
          <cell r="F21">
            <v>93</v>
          </cell>
          <cell r="G21">
            <v>188</v>
          </cell>
          <cell r="H21">
            <v>94</v>
          </cell>
        </row>
        <row r="22">
          <cell r="B22" t="str">
            <v>李秀芝</v>
          </cell>
          <cell r="C22">
            <v>11</v>
          </cell>
          <cell r="D22">
            <v>97</v>
          </cell>
          <cell r="E22">
            <v>95</v>
          </cell>
          <cell r="F22">
            <v>96</v>
          </cell>
          <cell r="G22">
            <v>191</v>
          </cell>
          <cell r="H22">
            <v>95.5</v>
          </cell>
        </row>
        <row r="23">
          <cell r="B23" t="str">
            <v>刘晴晴</v>
          </cell>
          <cell r="C23">
            <v>15</v>
          </cell>
          <cell r="D23">
            <v>92</v>
          </cell>
          <cell r="E23">
            <v>98</v>
          </cell>
          <cell r="F23">
            <v>96</v>
          </cell>
          <cell r="G23">
            <v>194</v>
          </cell>
          <cell r="H23">
            <v>97</v>
          </cell>
        </row>
        <row r="24">
          <cell r="B24" t="str">
            <v>杨璐萍</v>
          </cell>
          <cell r="C24">
            <v>21</v>
          </cell>
          <cell r="D24">
            <v>93</v>
          </cell>
          <cell r="E24">
            <v>96</v>
          </cell>
          <cell r="F24">
            <v>94</v>
          </cell>
          <cell r="G24">
            <v>190</v>
          </cell>
          <cell r="H24">
            <v>95</v>
          </cell>
        </row>
        <row r="25">
          <cell r="B25" t="str">
            <v>王振文</v>
          </cell>
          <cell r="C25">
            <v>4</v>
          </cell>
          <cell r="D25">
            <v>94</v>
          </cell>
          <cell r="E25">
            <v>96</v>
          </cell>
          <cell r="F25">
            <v>96</v>
          </cell>
          <cell r="G25">
            <v>192</v>
          </cell>
          <cell r="H25">
            <v>96</v>
          </cell>
        </row>
        <row r="26">
          <cell r="B26" t="str">
            <v>梁钰欣</v>
          </cell>
          <cell r="C26">
            <v>29</v>
          </cell>
          <cell r="D26">
            <v>97</v>
          </cell>
          <cell r="E26">
            <v>97</v>
          </cell>
          <cell r="F26">
            <v>96</v>
          </cell>
          <cell r="G26">
            <v>193</v>
          </cell>
          <cell r="H26">
            <v>96.5</v>
          </cell>
        </row>
        <row r="27">
          <cell r="B27" t="str">
            <v>唐伟宁</v>
          </cell>
          <cell r="C27">
            <v>5</v>
          </cell>
          <cell r="D27">
            <v>97</v>
          </cell>
          <cell r="E27">
            <v>98</v>
          </cell>
          <cell r="F27">
            <v>96</v>
          </cell>
          <cell r="G27">
            <v>194</v>
          </cell>
          <cell r="H27">
            <v>97</v>
          </cell>
        </row>
        <row r="28">
          <cell r="B28" t="str">
            <v>王素素</v>
          </cell>
          <cell r="C28">
            <v>23</v>
          </cell>
          <cell r="D28">
            <v>96</v>
          </cell>
          <cell r="E28">
            <v>95</v>
          </cell>
          <cell r="F28">
            <v>94</v>
          </cell>
          <cell r="G28">
            <v>189</v>
          </cell>
          <cell r="H28">
            <v>94.5</v>
          </cell>
        </row>
        <row r="29">
          <cell r="B29" t="str">
            <v>张小雨</v>
          </cell>
          <cell r="C29">
            <v>12</v>
          </cell>
          <cell r="D29">
            <v>96</v>
          </cell>
          <cell r="E29">
            <v>100</v>
          </cell>
          <cell r="F29">
            <v>96</v>
          </cell>
          <cell r="G29">
            <v>196</v>
          </cell>
          <cell r="H29">
            <v>98</v>
          </cell>
        </row>
        <row r="30">
          <cell r="B30" t="str">
            <v>张慧芸</v>
          </cell>
          <cell r="C30">
            <v>7</v>
          </cell>
          <cell r="D30">
            <v>96</v>
          </cell>
          <cell r="E30">
            <v>97</v>
          </cell>
          <cell r="F30">
            <v>96</v>
          </cell>
          <cell r="G30">
            <v>193</v>
          </cell>
          <cell r="H30">
            <v>96.5</v>
          </cell>
        </row>
        <row r="31">
          <cell r="B31" t="str">
            <v>宋芳雨</v>
          </cell>
          <cell r="C31">
            <v>17</v>
          </cell>
          <cell r="D31">
            <v>95</v>
          </cell>
          <cell r="E31">
            <v>93</v>
          </cell>
          <cell r="F31">
            <v>94</v>
          </cell>
          <cell r="G31">
            <v>187</v>
          </cell>
          <cell r="H31">
            <v>93.5</v>
          </cell>
        </row>
        <row r="32">
          <cell r="B32" t="str">
            <v>王晓玥</v>
          </cell>
          <cell r="C32">
            <v>32</v>
          </cell>
          <cell r="D32">
            <v>90</v>
          </cell>
          <cell r="E32">
            <v>93</v>
          </cell>
          <cell r="F32">
            <v>92</v>
          </cell>
          <cell r="G32">
            <v>185</v>
          </cell>
          <cell r="H32">
            <v>92.5</v>
          </cell>
        </row>
        <row r="33">
          <cell r="B33" t="str">
            <v>刘阳</v>
          </cell>
          <cell r="C33">
            <v>34</v>
          </cell>
          <cell r="D33">
            <v>91</v>
          </cell>
          <cell r="E33">
            <v>96</v>
          </cell>
          <cell r="F33">
            <v>96</v>
          </cell>
          <cell r="G33">
            <v>192</v>
          </cell>
          <cell r="H33">
            <v>96</v>
          </cell>
        </row>
        <row r="34">
          <cell r="B34" t="str">
            <v>王新迪</v>
          </cell>
          <cell r="C34">
            <v>26</v>
          </cell>
          <cell r="D34">
            <v>90</v>
          </cell>
          <cell r="E34">
            <v>98</v>
          </cell>
          <cell r="F34">
            <v>95</v>
          </cell>
          <cell r="G34">
            <v>193</v>
          </cell>
          <cell r="H34">
            <v>96.5</v>
          </cell>
        </row>
        <row r="35">
          <cell r="B35" t="str">
            <v>王佳琪</v>
          </cell>
          <cell r="C35">
            <v>25</v>
          </cell>
          <cell r="D35">
            <v>95</v>
          </cell>
          <cell r="E35">
            <v>94</v>
          </cell>
          <cell r="F35">
            <v>94</v>
          </cell>
          <cell r="G35">
            <v>188</v>
          </cell>
          <cell r="H35">
            <v>94</v>
          </cell>
        </row>
        <row r="36">
          <cell r="B36" t="str">
            <v>张婷</v>
          </cell>
          <cell r="C36">
            <v>16</v>
          </cell>
          <cell r="D36">
            <v>91</v>
          </cell>
          <cell r="E36">
            <v>93</v>
          </cell>
          <cell r="F36">
            <v>96</v>
          </cell>
          <cell r="G36">
            <v>189</v>
          </cell>
          <cell r="H36">
            <v>94.5</v>
          </cell>
        </row>
        <row r="37">
          <cell r="B37" t="str">
            <v>王馨蕊</v>
          </cell>
          <cell r="C37">
            <v>37</v>
          </cell>
          <cell r="D37">
            <v>88</v>
          </cell>
          <cell r="E37">
            <v>98</v>
          </cell>
          <cell r="F37">
            <v>96</v>
          </cell>
          <cell r="G37">
            <v>194</v>
          </cell>
          <cell r="H37">
            <v>97</v>
          </cell>
        </row>
        <row r="38">
          <cell r="B38" t="str">
            <v>吕昱颖</v>
          </cell>
          <cell r="C38">
            <v>13</v>
          </cell>
          <cell r="D38">
            <v>95</v>
          </cell>
          <cell r="E38">
            <v>97</v>
          </cell>
          <cell r="F38">
            <v>96</v>
          </cell>
          <cell r="G38">
            <v>193</v>
          </cell>
          <cell r="H38">
            <v>96.5</v>
          </cell>
        </row>
        <row r="39">
          <cell r="B39" t="str">
            <v>王旭</v>
          </cell>
          <cell r="C39">
            <v>18</v>
          </cell>
          <cell r="D39">
            <v>80</v>
          </cell>
          <cell r="E39">
            <v>40</v>
          </cell>
          <cell r="F39">
            <v>53</v>
          </cell>
          <cell r="G39">
            <v>93</v>
          </cell>
          <cell r="H39">
            <v>46.5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李秋雨</v>
          </cell>
          <cell r="C3" t="str">
            <v>2021606209</v>
          </cell>
          <cell r="D3" t="str">
            <v>女</v>
          </cell>
        </row>
        <row r="4">
          <cell r="B4" t="str">
            <v>管海斌</v>
          </cell>
          <cell r="C4" t="str">
            <v>2021606210</v>
          </cell>
          <cell r="D4" t="str">
            <v>男</v>
          </cell>
        </row>
        <row r="5">
          <cell r="B5" t="str">
            <v>庄鑫</v>
          </cell>
          <cell r="C5" t="str">
            <v>2021606213</v>
          </cell>
          <cell r="D5" t="str">
            <v>女</v>
          </cell>
        </row>
        <row r="6">
          <cell r="B6" t="str">
            <v>王荣光</v>
          </cell>
          <cell r="C6" t="str">
            <v>2021606214</v>
          </cell>
          <cell r="D6" t="str">
            <v>男</v>
          </cell>
        </row>
        <row r="7">
          <cell r="B7" t="str">
            <v>龙俊达</v>
          </cell>
          <cell r="C7" t="str">
            <v>2021606215</v>
          </cell>
          <cell r="D7" t="str">
            <v>男</v>
          </cell>
        </row>
        <row r="8">
          <cell r="B8" t="str">
            <v>崔超</v>
          </cell>
          <cell r="C8" t="str">
            <v>2021606216</v>
          </cell>
          <cell r="D8" t="str">
            <v>女</v>
          </cell>
        </row>
        <row r="9">
          <cell r="B9" t="str">
            <v>张彩云</v>
          </cell>
          <cell r="C9" t="str">
            <v>2021606217</v>
          </cell>
          <cell r="D9" t="str">
            <v>女</v>
          </cell>
        </row>
        <row r="10">
          <cell r="B10" t="str">
            <v>魏文坤</v>
          </cell>
          <cell r="C10" t="str">
            <v>2021606218</v>
          </cell>
          <cell r="D10" t="str">
            <v>男</v>
          </cell>
        </row>
        <row r="11">
          <cell r="B11" t="str">
            <v>张梦卉</v>
          </cell>
          <cell r="C11" t="str">
            <v>2021606220</v>
          </cell>
          <cell r="D11" t="str">
            <v>女</v>
          </cell>
        </row>
        <row r="12">
          <cell r="B12" t="str">
            <v>朱桂芳</v>
          </cell>
          <cell r="C12" t="str">
            <v>2021606221</v>
          </cell>
          <cell r="D12" t="str">
            <v>女</v>
          </cell>
        </row>
        <row r="13">
          <cell r="B13" t="str">
            <v>方宁</v>
          </cell>
          <cell r="C13" t="str">
            <v>2021606222</v>
          </cell>
          <cell r="D13" t="str">
            <v>女</v>
          </cell>
        </row>
        <row r="14">
          <cell r="B14" t="str">
            <v>宫傲</v>
          </cell>
          <cell r="C14" t="str">
            <v>2021606223</v>
          </cell>
          <cell r="D14" t="str">
            <v>男</v>
          </cell>
        </row>
        <row r="15">
          <cell r="B15" t="str">
            <v>刘昊霖</v>
          </cell>
          <cell r="C15" t="str">
            <v>2021606224</v>
          </cell>
          <cell r="D15" t="str">
            <v>男</v>
          </cell>
        </row>
        <row r="16">
          <cell r="B16" t="str">
            <v>张趁趁</v>
          </cell>
          <cell r="C16" t="str">
            <v>2021606225</v>
          </cell>
          <cell r="D16" t="str">
            <v>女</v>
          </cell>
        </row>
        <row r="17">
          <cell r="B17" t="str">
            <v>李长杰</v>
          </cell>
          <cell r="C17" t="str">
            <v>2021606226</v>
          </cell>
          <cell r="D17" t="str">
            <v>男</v>
          </cell>
        </row>
        <row r="18">
          <cell r="B18" t="str">
            <v>王纪彩</v>
          </cell>
          <cell r="C18" t="str">
            <v>2021606227</v>
          </cell>
          <cell r="D18" t="str">
            <v>女</v>
          </cell>
        </row>
        <row r="19">
          <cell r="B19" t="str">
            <v>游传彬</v>
          </cell>
          <cell r="C19" t="str">
            <v>2021606228</v>
          </cell>
          <cell r="D19" t="str">
            <v>男</v>
          </cell>
        </row>
        <row r="20">
          <cell r="B20" t="str">
            <v>王雅馨</v>
          </cell>
          <cell r="C20" t="str">
            <v>2021606229</v>
          </cell>
          <cell r="D20" t="str">
            <v>女</v>
          </cell>
        </row>
        <row r="21">
          <cell r="B21" t="str">
            <v>李军</v>
          </cell>
          <cell r="C21" t="str">
            <v>2021606230</v>
          </cell>
          <cell r="D21" t="str">
            <v>男</v>
          </cell>
        </row>
        <row r="22">
          <cell r="B22" t="str">
            <v>张磊</v>
          </cell>
          <cell r="C22" t="str">
            <v>2021606231</v>
          </cell>
          <cell r="D22" t="str">
            <v>男</v>
          </cell>
        </row>
        <row r="23">
          <cell r="B23" t="str">
            <v>崔培健</v>
          </cell>
          <cell r="C23" t="str">
            <v>2021606232</v>
          </cell>
          <cell r="D23" t="str">
            <v>男</v>
          </cell>
        </row>
        <row r="24">
          <cell r="B24" t="str">
            <v>刘泰成</v>
          </cell>
          <cell r="C24" t="str">
            <v>2021606233</v>
          </cell>
          <cell r="D24" t="str">
            <v>男</v>
          </cell>
        </row>
        <row r="25">
          <cell r="B25" t="str">
            <v>张舒森</v>
          </cell>
          <cell r="C25" t="str">
            <v>2021606234</v>
          </cell>
          <cell r="D25" t="str">
            <v>女</v>
          </cell>
        </row>
        <row r="26">
          <cell r="B26" t="str">
            <v>张吉哲</v>
          </cell>
          <cell r="C26" t="str">
            <v>2021606235</v>
          </cell>
          <cell r="D26" t="str">
            <v>男</v>
          </cell>
        </row>
        <row r="27">
          <cell r="B27" t="str">
            <v>王庆姝</v>
          </cell>
          <cell r="C27" t="str">
            <v>2021606236</v>
          </cell>
          <cell r="D27" t="str">
            <v>女</v>
          </cell>
        </row>
        <row r="28">
          <cell r="B28" t="str">
            <v>于子桐</v>
          </cell>
          <cell r="C28" t="str">
            <v>2021606237</v>
          </cell>
          <cell r="D28" t="str">
            <v>女</v>
          </cell>
        </row>
        <row r="29">
          <cell r="B29" t="str">
            <v>邱宏宇</v>
          </cell>
          <cell r="C29" t="str">
            <v>2021606238</v>
          </cell>
          <cell r="D29" t="str">
            <v>女</v>
          </cell>
        </row>
        <row r="30">
          <cell r="B30" t="str">
            <v>毛成</v>
          </cell>
          <cell r="C30" t="str">
            <v>2021606239</v>
          </cell>
          <cell r="D30" t="str">
            <v>男</v>
          </cell>
        </row>
        <row r="31">
          <cell r="B31" t="str">
            <v>孟祥瑞</v>
          </cell>
          <cell r="C31" t="str">
            <v>2021606240</v>
          </cell>
          <cell r="D31" t="str">
            <v>男</v>
          </cell>
        </row>
        <row r="32">
          <cell r="B32" t="str">
            <v>徐乐源</v>
          </cell>
          <cell r="C32" t="str">
            <v>2021606241</v>
          </cell>
          <cell r="D32" t="str">
            <v>女</v>
          </cell>
        </row>
        <row r="33">
          <cell r="B33" t="str">
            <v>赵峰</v>
          </cell>
          <cell r="C33" t="str">
            <v>2021606242</v>
          </cell>
          <cell r="D33" t="str">
            <v>男</v>
          </cell>
        </row>
        <row r="34">
          <cell r="B34" t="str">
            <v>姬娟</v>
          </cell>
          <cell r="C34" t="str">
            <v>2021606243</v>
          </cell>
          <cell r="D34" t="str">
            <v>女</v>
          </cell>
        </row>
        <row r="35">
          <cell r="B35" t="str">
            <v>李京桐</v>
          </cell>
          <cell r="C35" t="str">
            <v>2021606244</v>
          </cell>
          <cell r="D35" t="str">
            <v>男</v>
          </cell>
        </row>
        <row r="36">
          <cell r="B36" t="str">
            <v>秦瑞真</v>
          </cell>
          <cell r="C36" t="str">
            <v>2021606245</v>
          </cell>
          <cell r="D36" t="str">
            <v>女</v>
          </cell>
        </row>
        <row r="37">
          <cell r="B37" t="str">
            <v>赵泽彤</v>
          </cell>
          <cell r="C37" t="str">
            <v>2021606246</v>
          </cell>
          <cell r="D37" t="str">
            <v>女</v>
          </cell>
        </row>
        <row r="38">
          <cell r="B38" t="str">
            <v>王修博</v>
          </cell>
          <cell r="C38" t="str">
            <v>2021606247</v>
          </cell>
          <cell r="D38" t="str">
            <v>男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统分"/>
    </sheetNames>
    <sheetDataSet>
      <sheetData sheetId="0"/>
      <sheetData sheetId="1">
        <row r="3">
          <cell r="B3" t="str">
            <v>李秋雨</v>
          </cell>
          <cell r="C3" t="str">
            <v>2021606209</v>
          </cell>
          <cell r="D3">
            <v>71</v>
          </cell>
          <cell r="E3">
            <v>79</v>
          </cell>
          <cell r="F3">
            <v>150</v>
          </cell>
          <cell r="G3">
            <v>75</v>
          </cell>
          <cell r="H3">
            <v>79</v>
          </cell>
        </row>
        <row r="4">
          <cell r="B4" t="str">
            <v>管海斌</v>
          </cell>
          <cell r="C4" t="str">
            <v>2021606210</v>
          </cell>
          <cell r="D4">
            <v>88</v>
          </cell>
          <cell r="E4">
            <v>72</v>
          </cell>
          <cell r="F4">
            <v>160</v>
          </cell>
          <cell r="G4">
            <v>80</v>
          </cell>
          <cell r="H4">
            <v>71</v>
          </cell>
        </row>
        <row r="5">
          <cell r="B5" t="str">
            <v>庄鑫</v>
          </cell>
          <cell r="C5" t="str">
            <v>2021606213</v>
          </cell>
          <cell r="D5">
            <v>85</v>
          </cell>
          <cell r="E5">
            <v>82</v>
          </cell>
          <cell r="F5">
            <v>167</v>
          </cell>
          <cell r="G5">
            <v>83.5</v>
          </cell>
          <cell r="H5">
            <v>81</v>
          </cell>
        </row>
        <row r="6">
          <cell r="B6" t="str">
            <v>王荣光</v>
          </cell>
          <cell r="C6" t="str">
            <v>2021606214</v>
          </cell>
          <cell r="D6">
            <v>69</v>
          </cell>
          <cell r="E6">
            <v>88</v>
          </cell>
          <cell r="F6">
            <v>157</v>
          </cell>
          <cell r="G6">
            <v>78.5</v>
          </cell>
          <cell r="H6">
            <v>85</v>
          </cell>
        </row>
        <row r="7">
          <cell r="B7" t="str">
            <v>龙俊达</v>
          </cell>
          <cell r="C7" t="str">
            <v>2021606215</v>
          </cell>
          <cell r="D7">
            <v>60</v>
          </cell>
          <cell r="E7">
            <v>60</v>
          </cell>
          <cell r="F7">
            <v>120</v>
          </cell>
          <cell r="G7">
            <v>60</v>
          </cell>
          <cell r="H7">
            <v>62</v>
          </cell>
        </row>
        <row r="8">
          <cell r="B8" t="str">
            <v>崔超</v>
          </cell>
          <cell r="C8" t="str">
            <v>2021606216</v>
          </cell>
          <cell r="D8">
            <v>75</v>
          </cell>
          <cell r="E8">
            <v>80</v>
          </cell>
          <cell r="F8">
            <v>155</v>
          </cell>
          <cell r="G8">
            <v>77.5</v>
          </cell>
          <cell r="H8">
            <v>83</v>
          </cell>
        </row>
        <row r="9">
          <cell r="B9" t="str">
            <v>张彩云</v>
          </cell>
          <cell r="C9" t="str">
            <v>2021606217</v>
          </cell>
          <cell r="D9">
            <v>71</v>
          </cell>
          <cell r="E9">
            <v>81</v>
          </cell>
          <cell r="F9">
            <v>152</v>
          </cell>
          <cell r="G9">
            <v>76</v>
          </cell>
          <cell r="H9">
            <v>85</v>
          </cell>
        </row>
        <row r="10">
          <cell r="B10" t="str">
            <v>魏文坤</v>
          </cell>
          <cell r="C10" t="str">
            <v>2021606218</v>
          </cell>
          <cell r="D10">
            <v>64</v>
          </cell>
          <cell r="E10">
            <v>67</v>
          </cell>
          <cell r="F10">
            <v>131</v>
          </cell>
          <cell r="G10">
            <v>65.5</v>
          </cell>
          <cell r="H10">
            <v>79</v>
          </cell>
        </row>
        <row r="11">
          <cell r="B11" t="str">
            <v>张梦卉</v>
          </cell>
          <cell r="C11" t="str">
            <v>2021606220</v>
          </cell>
          <cell r="D11">
            <v>76</v>
          </cell>
          <cell r="E11">
            <v>91</v>
          </cell>
          <cell r="F11">
            <v>167</v>
          </cell>
          <cell r="G11">
            <v>83.5</v>
          </cell>
          <cell r="H11">
            <v>83</v>
          </cell>
        </row>
        <row r="12">
          <cell r="B12" t="str">
            <v>朱桂芳</v>
          </cell>
          <cell r="C12" t="str">
            <v>2021606221</v>
          </cell>
          <cell r="D12">
            <v>89</v>
          </cell>
          <cell r="E12">
            <v>84</v>
          </cell>
          <cell r="F12">
            <v>173</v>
          </cell>
          <cell r="G12">
            <v>86.5</v>
          </cell>
          <cell r="H12">
            <v>85</v>
          </cell>
        </row>
        <row r="13">
          <cell r="B13" t="str">
            <v>方宁</v>
          </cell>
          <cell r="C13" t="str">
            <v>2021606222</v>
          </cell>
          <cell r="D13">
            <v>63</v>
          </cell>
          <cell r="E13">
            <v>63</v>
          </cell>
          <cell r="F13">
            <v>126</v>
          </cell>
          <cell r="G13">
            <v>63</v>
          </cell>
          <cell r="H13">
            <v>83</v>
          </cell>
        </row>
        <row r="14">
          <cell r="B14" t="str">
            <v>宫傲</v>
          </cell>
          <cell r="C14" t="str">
            <v>2021606223</v>
          </cell>
          <cell r="D14">
            <v>58</v>
          </cell>
          <cell r="E14">
            <v>68</v>
          </cell>
          <cell r="F14">
            <v>126</v>
          </cell>
          <cell r="G14">
            <v>63</v>
          </cell>
          <cell r="H14">
            <v>83</v>
          </cell>
        </row>
        <row r="15">
          <cell r="B15" t="str">
            <v>刘昊霖</v>
          </cell>
          <cell r="C15" t="str">
            <v>2021606224</v>
          </cell>
          <cell r="D15">
            <v>59</v>
          </cell>
          <cell r="E15">
            <v>61</v>
          </cell>
          <cell r="F15">
            <v>120</v>
          </cell>
          <cell r="G15">
            <v>60</v>
          </cell>
          <cell r="H15">
            <v>76</v>
          </cell>
        </row>
        <row r="16">
          <cell r="B16" t="str">
            <v>张趁趁</v>
          </cell>
          <cell r="C16" t="str">
            <v>2021606225</v>
          </cell>
          <cell r="D16">
            <v>84</v>
          </cell>
          <cell r="E16">
            <v>84</v>
          </cell>
          <cell r="F16">
            <v>168</v>
          </cell>
          <cell r="G16">
            <v>84</v>
          </cell>
          <cell r="H16">
            <v>80</v>
          </cell>
        </row>
        <row r="17">
          <cell r="B17" t="str">
            <v>李长杰</v>
          </cell>
          <cell r="C17" t="str">
            <v>2021606226</v>
          </cell>
          <cell r="D17">
            <v>74</v>
          </cell>
          <cell r="E17">
            <v>82</v>
          </cell>
          <cell r="F17">
            <v>156</v>
          </cell>
          <cell r="G17">
            <v>78</v>
          </cell>
          <cell r="H17">
            <v>78</v>
          </cell>
        </row>
        <row r="18">
          <cell r="B18" t="str">
            <v>王纪彩</v>
          </cell>
          <cell r="C18" t="str">
            <v>2021606227</v>
          </cell>
          <cell r="D18">
            <v>71</v>
          </cell>
          <cell r="E18">
            <v>88</v>
          </cell>
          <cell r="F18">
            <v>159</v>
          </cell>
          <cell r="G18">
            <v>79.5</v>
          </cell>
          <cell r="H18">
            <v>85</v>
          </cell>
        </row>
        <row r="19">
          <cell r="B19" t="str">
            <v>游传彬</v>
          </cell>
          <cell r="C19" t="str">
            <v>2021606228</v>
          </cell>
          <cell r="D19">
            <v>73</v>
          </cell>
          <cell r="E19">
            <v>81</v>
          </cell>
          <cell r="F19">
            <v>154</v>
          </cell>
          <cell r="G19">
            <v>77</v>
          </cell>
          <cell r="H19">
            <v>85</v>
          </cell>
        </row>
        <row r="20">
          <cell r="B20" t="str">
            <v>王雅馨</v>
          </cell>
          <cell r="C20" t="str">
            <v>2021606229</v>
          </cell>
          <cell r="D20">
            <v>67</v>
          </cell>
          <cell r="E20">
            <v>73</v>
          </cell>
          <cell r="F20">
            <v>140</v>
          </cell>
          <cell r="G20">
            <v>70</v>
          </cell>
          <cell r="H20">
            <v>85</v>
          </cell>
        </row>
        <row r="21">
          <cell r="B21" t="str">
            <v>李军</v>
          </cell>
          <cell r="C21" t="str">
            <v>2021606230</v>
          </cell>
          <cell r="D21">
            <v>86</v>
          </cell>
          <cell r="E21">
            <v>88</v>
          </cell>
          <cell r="F21">
            <v>174</v>
          </cell>
          <cell r="G21">
            <v>87</v>
          </cell>
          <cell r="H21">
            <v>84</v>
          </cell>
        </row>
        <row r="22">
          <cell r="B22" t="str">
            <v>张磊</v>
          </cell>
          <cell r="C22" t="str">
            <v>2021606231</v>
          </cell>
          <cell r="D22">
            <v>75</v>
          </cell>
          <cell r="E22">
            <v>79</v>
          </cell>
          <cell r="F22">
            <v>154</v>
          </cell>
          <cell r="G22">
            <v>77</v>
          </cell>
          <cell r="H22">
            <v>77</v>
          </cell>
        </row>
        <row r="23">
          <cell r="B23" t="str">
            <v>崔培健</v>
          </cell>
          <cell r="C23" t="str">
            <v>2021606232</v>
          </cell>
          <cell r="D23">
            <v>73</v>
          </cell>
          <cell r="E23">
            <v>79</v>
          </cell>
          <cell r="F23">
            <v>152</v>
          </cell>
          <cell r="G23">
            <v>76</v>
          </cell>
          <cell r="H23">
            <v>85</v>
          </cell>
        </row>
        <row r="24">
          <cell r="B24" t="str">
            <v>刘泰成</v>
          </cell>
          <cell r="C24" t="str">
            <v>2021606233</v>
          </cell>
          <cell r="D24">
            <v>59</v>
          </cell>
          <cell r="E24">
            <v>61</v>
          </cell>
          <cell r="F24">
            <v>120</v>
          </cell>
          <cell r="G24">
            <v>60</v>
          </cell>
          <cell r="H24">
            <v>73</v>
          </cell>
        </row>
        <row r="25">
          <cell r="B25" t="str">
            <v>张舒森</v>
          </cell>
          <cell r="C25" t="str">
            <v>2021606234</v>
          </cell>
          <cell r="D25">
            <v>64</v>
          </cell>
          <cell r="E25">
            <v>79</v>
          </cell>
          <cell r="F25">
            <v>143</v>
          </cell>
          <cell r="G25">
            <v>71.5</v>
          </cell>
          <cell r="H25">
            <v>85</v>
          </cell>
        </row>
        <row r="26">
          <cell r="B26" t="str">
            <v>张吉哲</v>
          </cell>
          <cell r="C26" t="str">
            <v>2021606235</v>
          </cell>
          <cell r="D26">
            <v>67</v>
          </cell>
          <cell r="E26">
            <v>74</v>
          </cell>
          <cell r="F26">
            <v>141</v>
          </cell>
          <cell r="G26">
            <v>70.5</v>
          </cell>
          <cell r="H26">
            <v>78</v>
          </cell>
        </row>
        <row r="27">
          <cell r="B27" t="str">
            <v>王庆姝</v>
          </cell>
          <cell r="C27" t="str">
            <v>2021606236</v>
          </cell>
          <cell r="D27">
            <v>67</v>
          </cell>
          <cell r="E27">
            <v>79</v>
          </cell>
          <cell r="F27">
            <v>146</v>
          </cell>
          <cell r="G27">
            <v>73</v>
          </cell>
          <cell r="H27">
            <v>82</v>
          </cell>
        </row>
        <row r="28">
          <cell r="B28" t="str">
            <v>于子桐</v>
          </cell>
          <cell r="C28" t="str">
            <v>2021606237</v>
          </cell>
          <cell r="D28">
            <v>83</v>
          </cell>
          <cell r="E28">
            <v>66</v>
          </cell>
          <cell r="F28">
            <v>149</v>
          </cell>
          <cell r="G28">
            <v>74.5</v>
          </cell>
          <cell r="H28">
            <v>76</v>
          </cell>
        </row>
        <row r="29">
          <cell r="B29" t="str">
            <v>邱宏宇</v>
          </cell>
          <cell r="C29" t="str">
            <v>2021606238</v>
          </cell>
          <cell r="D29">
            <v>94</v>
          </cell>
          <cell r="E29">
            <v>89</v>
          </cell>
          <cell r="F29">
            <v>183</v>
          </cell>
          <cell r="G29">
            <v>91.5</v>
          </cell>
          <cell r="H29">
            <v>85</v>
          </cell>
        </row>
        <row r="30">
          <cell r="B30" t="str">
            <v>毛成</v>
          </cell>
          <cell r="C30" t="str">
            <v>2021606239</v>
          </cell>
          <cell r="D30">
            <v>61</v>
          </cell>
          <cell r="E30">
            <v>60</v>
          </cell>
          <cell r="F30">
            <v>121</v>
          </cell>
          <cell r="G30">
            <v>60.5</v>
          </cell>
          <cell r="H30">
            <v>79</v>
          </cell>
        </row>
        <row r="31">
          <cell r="B31" t="str">
            <v>孟祥瑞</v>
          </cell>
          <cell r="C31" t="str">
            <v>2021606240</v>
          </cell>
          <cell r="D31">
            <v>66</v>
          </cell>
          <cell r="E31">
            <v>77</v>
          </cell>
          <cell r="F31">
            <v>143</v>
          </cell>
          <cell r="G31">
            <v>71.5</v>
          </cell>
          <cell r="H31">
            <v>76</v>
          </cell>
        </row>
        <row r="32">
          <cell r="B32" t="str">
            <v>徐乐源</v>
          </cell>
          <cell r="C32" t="str">
            <v>2021606241</v>
          </cell>
          <cell r="D32">
            <v>58</v>
          </cell>
          <cell r="E32">
            <v>67</v>
          </cell>
          <cell r="F32">
            <v>125</v>
          </cell>
          <cell r="G32">
            <v>62.5</v>
          </cell>
          <cell r="H32">
            <v>75</v>
          </cell>
        </row>
        <row r="33">
          <cell r="B33" t="str">
            <v>赵峰</v>
          </cell>
          <cell r="C33" t="str">
            <v>2021606242</v>
          </cell>
          <cell r="D33">
            <v>75</v>
          </cell>
          <cell r="E33">
            <v>77</v>
          </cell>
          <cell r="F33">
            <v>152</v>
          </cell>
          <cell r="G33">
            <v>76</v>
          </cell>
          <cell r="H33">
            <v>83</v>
          </cell>
        </row>
        <row r="34">
          <cell r="B34" t="str">
            <v>姬娟</v>
          </cell>
          <cell r="C34" t="str">
            <v>2021606243</v>
          </cell>
          <cell r="D34">
            <v>75</v>
          </cell>
          <cell r="E34">
            <v>86</v>
          </cell>
          <cell r="F34">
            <v>161</v>
          </cell>
          <cell r="G34">
            <v>80.5</v>
          </cell>
          <cell r="H34">
            <v>81</v>
          </cell>
        </row>
        <row r="35">
          <cell r="B35" t="str">
            <v>李京桐</v>
          </cell>
          <cell r="C35" t="str">
            <v>2021606244</v>
          </cell>
          <cell r="D35">
            <v>70</v>
          </cell>
          <cell r="E35">
            <v>87</v>
          </cell>
          <cell r="F35">
            <v>157</v>
          </cell>
          <cell r="G35">
            <v>78.5</v>
          </cell>
          <cell r="H35">
            <v>82</v>
          </cell>
        </row>
        <row r="36">
          <cell r="B36" t="str">
            <v>秦瑞真</v>
          </cell>
          <cell r="C36" t="str">
            <v>2021606245</v>
          </cell>
          <cell r="D36">
            <v>70</v>
          </cell>
          <cell r="E36">
            <v>82</v>
          </cell>
          <cell r="F36">
            <v>152</v>
          </cell>
          <cell r="G36">
            <v>76</v>
          </cell>
          <cell r="H36">
            <v>77</v>
          </cell>
        </row>
        <row r="37">
          <cell r="B37" t="str">
            <v>赵泽彤</v>
          </cell>
          <cell r="C37" t="str">
            <v>2021606246</v>
          </cell>
          <cell r="D37">
            <v>73</v>
          </cell>
          <cell r="E37">
            <v>78</v>
          </cell>
          <cell r="F37">
            <v>151</v>
          </cell>
          <cell r="G37">
            <v>75.5</v>
          </cell>
          <cell r="H37">
            <v>82</v>
          </cell>
        </row>
        <row r="38">
          <cell r="B38" t="str">
            <v>王修博</v>
          </cell>
          <cell r="C38" t="str">
            <v>2021606247</v>
          </cell>
          <cell r="D38">
            <v>80</v>
          </cell>
          <cell r="E38">
            <v>65</v>
          </cell>
          <cell r="F38">
            <v>145</v>
          </cell>
          <cell r="G38">
            <v>72.5</v>
          </cell>
          <cell r="H38">
            <v>72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专业"/>
      <sheetName val="xxxx专业"/>
    </sheetNames>
    <sheetDataSet>
      <sheetData sheetId="0"/>
      <sheetData sheetId="1">
        <row r="3">
          <cell r="B3" t="str">
            <v>尹嘉悦</v>
          </cell>
          <cell r="C3">
            <v>2110090101</v>
          </cell>
          <cell r="D3">
            <v>72</v>
          </cell>
          <cell r="E3">
            <v>88</v>
          </cell>
          <cell r="F3">
            <v>160</v>
          </cell>
          <cell r="G3">
            <v>80</v>
          </cell>
          <cell r="H3">
            <v>88</v>
          </cell>
        </row>
        <row r="4">
          <cell r="B4" t="str">
            <v>韩鲁冰</v>
          </cell>
          <cell r="C4">
            <v>2110090102</v>
          </cell>
          <cell r="D4">
            <v>73</v>
          </cell>
          <cell r="E4">
            <v>91</v>
          </cell>
          <cell r="F4">
            <v>164</v>
          </cell>
          <cell r="G4">
            <v>82</v>
          </cell>
          <cell r="H4">
            <v>89</v>
          </cell>
        </row>
        <row r="5">
          <cell r="B5" t="str">
            <v>刘逸航</v>
          </cell>
          <cell r="C5">
            <v>2110090103</v>
          </cell>
          <cell r="D5">
            <v>74</v>
          </cell>
          <cell r="E5">
            <v>91</v>
          </cell>
          <cell r="F5">
            <v>165</v>
          </cell>
          <cell r="G5">
            <v>82.5</v>
          </cell>
          <cell r="H5">
            <v>89</v>
          </cell>
        </row>
        <row r="6">
          <cell r="B6" t="str">
            <v>刘雪涵</v>
          </cell>
          <cell r="C6">
            <v>2110090104</v>
          </cell>
          <cell r="D6">
            <v>58</v>
          </cell>
          <cell r="E6">
            <v>90</v>
          </cell>
          <cell r="F6">
            <v>148</v>
          </cell>
          <cell r="G6">
            <v>74</v>
          </cell>
          <cell r="H6">
            <v>94</v>
          </cell>
        </row>
        <row r="7">
          <cell r="B7" t="str">
            <v>郑发起</v>
          </cell>
          <cell r="C7">
            <v>2110090105</v>
          </cell>
          <cell r="D7">
            <v>69</v>
          </cell>
          <cell r="E7">
            <v>84</v>
          </cell>
          <cell r="F7">
            <v>153</v>
          </cell>
          <cell r="G7">
            <v>76.5</v>
          </cell>
          <cell r="H7">
            <v>94</v>
          </cell>
        </row>
        <row r="8">
          <cell r="B8" t="str">
            <v>苗瑞雪</v>
          </cell>
          <cell r="C8">
            <v>2110090106</v>
          </cell>
          <cell r="D8">
            <v>89</v>
          </cell>
          <cell r="E8">
            <v>87</v>
          </cell>
          <cell r="F8">
            <v>176</v>
          </cell>
          <cell r="G8">
            <v>88</v>
          </cell>
          <cell r="H8">
            <v>90</v>
          </cell>
        </row>
        <row r="9">
          <cell r="B9" t="str">
            <v>朱燕欣</v>
          </cell>
          <cell r="C9">
            <v>2110090107</v>
          </cell>
          <cell r="D9">
            <v>72</v>
          </cell>
          <cell r="E9">
            <v>89</v>
          </cell>
          <cell r="F9">
            <v>161</v>
          </cell>
          <cell r="G9">
            <v>80.5</v>
          </cell>
          <cell r="H9">
            <v>93</v>
          </cell>
        </row>
        <row r="10">
          <cell r="B10" t="str">
            <v>吴飞龙</v>
          </cell>
          <cell r="C10">
            <v>2110090108</v>
          </cell>
          <cell r="D10">
            <v>63</v>
          </cell>
          <cell r="E10">
            <v>86</v>
          </cell>
          <cell r="F10">
            <v>149</v>
          </cell>
          <cell r="G10">
            <v>74.5</v>
          </cell>
          <cell r="H10">
            <v>90</v>
          </cell>
        </row>
        <row r="11">
          <cell r="B11" t="str">
            <v>吕心怡</v>
          </cell>
          <cell r="C11">
            <v>2110090109</v>
          </cell>
          <cell r="D11">
            <v>49</v>
          </cell>
          <cell r="E11">
            <v>77</v>
          </cell>
          <cell r="F11">
            <v>126</v>
          </cell>
          <cell r="G11">
            <v>63</v>
          </cell>
          <cell r="H11">
            <v>96</v>
          </cell>
        </row>
        <row r="12">
          <cell r="B12" t="str">
            <v>杨宝坤</v>
          </cell>
          <cell r="C12">
            <v>2110090110</v>
          </cell>
          <cell r="D12">
            <v>73</v>
          </cell>
          <cell r="E12">
            <v>85</v>
          </cell>
          <cell r="F12">
            <v>158</v>
          </cell>
          <cell r="G12">
            <v>79</v>
          </cell>
          <cell r="H12">
            <v>94</v>
          </cell>
        </row>
        <row r="13">
          <cell r="B13" t="str">
            <v>沈彦璐</v>
          </cell>
          <cell r="C13">
            <v>2110090111</v>
          </cell>
          <cell r="D13">
            <v>79</v>
          </cell>
          <cell r="E13">
            <v>94</v>
          </cell>
          <cell r="F13">
            <v>173</v>
          </cell>
          <cell r="G13">
            <v>86.5</v>
          </cell>
          <cell r="H13">
            <v>91</v>
          </cell>
        </row>
        <row r="14">
          <cell r="B14" t="str">
            <v>姜文艺</v>
          </cell>
          <cell r="C14">
            <v>2110090112</v>
          </cell>
          <cell r="D14">
            <v>71</v>
          </cell>
          <cell r="E14">
            <v>91</v>
          </cell>
          <cell r="F14">
            <v>162</v>
          </cell>
          <cell r="G14">
            <v>81</v>
          </cell>
          <cell r="H14">
            <v>90</v>
          </cell>
        </row>
        <row r="15">
          <cell r="B15" t="str">
            <v>李小林</v>
          </cell>
          <cell r="C15">
            <v>2110090113</v>
          </cell>
          <cell r="D15">
            <v>71</v>
          </cell>
          <cell r="E15">
            <v>88</v>
          </cell>
          <cell r="F15">
            <v>159</v>
          </cell>
          <cell r="G15">
            <v>79.5</v>
          </cell>
          <cell r="H15">
            <v>90</v>
          </cell>
        </row>
        <row r="16">
          <cell r="B16" t="str">
            <v>徐艺芮</v>
          </cell>
          <cell r="C16">
            <v>2110090114</v>
          </cell>
          <cell r="D16">
            <v>69</v>
          </cell>
          <cell r="E16">
            <v>90</v>
          </cell>
          <cell r="F16">
            <v>159</v>
          </cell>
          <cell r="G16">
            <v>79.5</v>
          </cell>
          <cell r="H16">
            <v>86</v>
          </cell>
        </row>
        <row r="17">
          <cell r="B17" t="str">
            <v>张延坤</v>
          </cell>
          <cell r="C17">
            <v>2110090115</v>
          </cell>
          <cell r="D17">
            <v>78</v>
          </cell>
          <cell r="E17">
            <v>91</v>
          </cell>
          <cell r="F17">
            <v>169</v>
          </cell>
          <cell r="G17">
            <v>84.5</v>
          </cell>
          <cell r="H17">
            <v>95</v>
          </cell>
        </row>
        <row r="18">
          <cell r="B18" t="str">
            <v>胡新茹</v>
          </cell>
          <cell r="C18">
            <v>2110090116</v>
          </cell>
          <cell r="D18">
            <v>73</v>
          </cell>
          <cell r="E18">
            <v>87</v>
          </cell>
          <cell r="F18">
            <v>160</v>
          </cell>
          <cell r="G18">
            <v>80</v>
          </cell>
          <cell r="H18">
            <v>91</v>
          </cell>
        </row>
        <row r="19">
          <cell r="B19" t="str">
            <v>赵希芹</v>
          </cell>
          <cell r="C19">
            <v>2110090117</v>
          </cell>
          <cell r="D19">
            <v>88</v>
          </cell>
          <cell r="E19">
            <v>87</v>
          </cell>
          <cell r="F19">
            <v>175</v>
          </cell>
          <cell r="G19">
            <v>87.5</v>
          </cell>
          <cell r="H19">
            <v>93</v>
          </cell>
        </row>
        <row r="20">
          <cell r="B20" t="str">
            <v>王彦翔</v>
          </cell>
          <cell r="C20">
            <v>2110090118</v>
          </cell>
          <cell r="D20">
            <v>70</v>
          </cell>
          <cell r="E20">
            <v>92</v>
          </cell>
          <cell r="F20">
            <v>162</v>
          </cell>
          <cell r="G20">
            <v>81</v>
          </cell>
          <cell r="H20">
            <v>89</v>
          </cell>
        </row>
        <row r="21">
          <cell r="B21" t="str">
            <v>胡垚鑫</v>
          </cell>
          <cell r="C21">
            <v>2110090119</v>
          </cell>
          <cell r="D21">
            <v>93</v>
          </cell>
          <cell r="E21">
            <v>82</v>
          </cell>
          <cell r="F21">
            <v>175</v>
          </cell>
          <cell r="G21">
            <v>87.5</v>
          </cell>
          <cell r="H21">
            <v>94</v>
          </cell>
        </row>
        <row r="22">
          <cell r="B22" t="str">
            <v>张政</v>
          </cell>
          <cell r="C22">
            <v>2110090120</v>
          </cell>
          <cell r="D22">
            <v>58</v>
          </cell>
          <cell r="E22">
            <v>81</v>
          </cell>
          <cell r="F22">
            <v>139</v>
          </cell>
          <cell r="G22">
            <v>69.5</v>
          </cell>
          <cell r="H22">
            <v>87</v>
          </cell>
        </row>
        <row r="23">
          <cell r="B23" t="str">
            <v>杨泽旭</v>
          </cell>
          <cell r="C23">
            <v>2110090121</v>
          </cell>
          <cell r="D23">
            <v>78</v>
          </cell>
          <cell r="E23">
            <v>82</v>
          </cell>
          <cell r="F23">
            <v>160</v>
          </cell>
          <cell r="G23">
            <v>80</v>
          </cell>
          <cell r="H23">
            <v>89</v>
          </cell>
        </row>
        <row r="24">
          <cell r="B24" t="str">
            <v>王焕茹</v>
          </cell>
          <cell r="C24">
            <v>2110090122</v>
          </cell>
          <cell r="D24">
            <v>87</v>
          </cell>
          <cell r="E24">
            <v>90</v>
          </cell>
          <cell r="F24">
            <v>177</v>
          </cell>
          <cell r="G24">
            <v>88.5</v>
          </cell>
          <cell r="H24">
            <v>90</v>
          </cell>
        </row>
        <row r="25">
          <cell r="B25" t="str">
            <v>迟若欣</v>
          </cell>
          <cell r="C25">
            <v>2110090123</v>
          </cell>
          <cell r="D25">
            <v>43</v>
          </cell>
          <cell r="E25">
            <v>90</v>
          </cell>
          <cell r="F25">
            <v>133</v>
          </cell>
          <cell r="G25">
            <v>66.5</v>
          </cell>
          <cell r="H25">
            <v>87</v>
          </cell>
        </row>
        <row r="26">
          <cell r="B26" t="str">
            <v>杜洪熙</v>
          </cell>
          <cell r="C26">
            <v>2110090124</v>
          </cell>
          <cell r="D26">
            <v>67</v>
          </cell>
          <cell r="E26">
            <v>84</v>
          </cell>
          <cell r="F26">
            <v>151</v>
          </cell>
          <cell r="G26">
            <v>75.5</v>
          </cell>
          <cell r="H26">
            <v>90</v>
          </cell>
        </row>
        <row r="27">
          <cell r="B27" t="str">
            <v>杨龙凯</v>
          </cell>
          <cell r="C27">
            <v>2110090125</v>
          </cell>
          <cell r="D27">
            <v>61</v>
          </cell>
          <cell r="E27">
            <v>87</v>
          </cell>
          <cell r="F27">
            <v>148</v>
          </cell>
          <cell r="G27">
            <v>74</v>
          </cell>
          <cell r="H27">
            <v>94</v>
          </cell>
        </row>
        <row r="28">
          <cell r="B28" t="str">
            <v>王文轩</v>
          </cell>
          <cell r="C28">
            <v>2110090126</v>
          </cell>
          <cell r="D28">
            <v>76</v>
          </cell>
          <cell r="E28">
            <v>89</v>
          </cell>
          <cell r="F28">
            <v>165</v>
          </cell>
          <cell r="G28">
            <v>82.5</v>
          </cell>
          <cell r="H28">
            <v>86</v>
          </cell>
        </row>
        <row r="29">
          <cell r="B29" t="str">
            <v>闫金珏</v>
          </cell>
          <cell r="C29">
            <v>2110090127</v>
          </cell>
          <cell r="D29">
            <v>97</v>
          </cell>
          <cell r="E29">
            <v>98</v>
          </cell>
          <cell r="F29">
            <v>195</v>
          </cell>
          <cell r="G29">
            <v>97.5</v>
          </cell>
          <cell r="H29">
            <v>86</v>
          </cell>
        </row>
        <row r="30">
          <cell r="B30" t="str">
            <v>孙佳琪</v>
          </cell>
          <cell r="C30">
            <v>2110090128</v>
          </cell>
          <cell r="D30">
            <v>68</v>
          </cell>
          <cell r="E30">
            <v>84</v>
          </cell>
          <cell r="F30">
            <v>152</v>
          </cell>
          <cell r="G30">
            <v>76</v>
          </cell>
          <cell r="H30">
            <v>91</v>
          </cell>
        </row>
        <row r="31">
          <cell r="B31" t="str">
            <v>江苏</v>
          </cell>
          <cell r="C31">
            <v>2110090129</v>
          </cell>
          <cell r="D31">
            <v>84</v>
          </cell>
          <cell r="E31">
            <v>94</v>
          </cell>
          <cell r="F31">
            <v>178</v>
          </cell>
          <cell r="G31">
            <v>89</v>
          </cell>
          <cell r="H31">
            <v>89</v>
          </cell>
        </row>
        <row r="32">
          <cell r="B32" t="str">
            <v>张伊璇</v>
          </cell>
          <cell r="C32">
            <v>2110090130</v>
          </cell>
          <cell r="D32">
            <v>53</v>
          </cell>
          <cell r="E32">
            <v>75</v>
          </cell>
          <cell r="F32">
            <v>128</v>
          </cell>
          <cell r="G32">
            <v>64</v>
          </cell>
          <cell r="H32">
            <v>80</v>
          </cell>
        </row>
        <row r="33">
          <cell r="B33" t="str">
            <v>郎朔</v>
          </cell>
          <cell r="C33">
            <v>2110090131</v>
          </cell>
          <cell r="D33">
            <v>48</v>
          </cell>
          <cell r="E33">
            <v>72</v>
          </cell>
          <cell r="F33">
            <v>120</v>
          </cell>
          <cell r="G33">
            <v>60</v>
          </cell>
          <cell r="H33">
            <v>89</v>
          </cell>
        </row>
        <row r="34">
          <cell r="B34" t="str">
            <v>王鹏</v>
          </cell>
          <cell r="C34">
            <v>2110090132</v>
          </cell>
          <cell r="D34">
            <v>76</v>
          </cell>
          <cell r="E34">
            <v>93</v>
          </cell>
          <cell r="F34">
            <v>169</v>
          </cell>
          <cell r="G34">
            <v>84.5</v>
          </cell>
          <cell r="H34">
            <v>94</v>
          </cell>
        </row>
        <row r="35">
          <cell r="B35" t="str">
            <v>李家润</v>
          </cell>
          <cell r="C35">
            <v>2110090133</v>
          </cell>
          <cell r="D35">
            <v>59</v>
          </cell>
          <cell r="E35">
            <v>88</v>
          </cell>
          <cell r="F35">
            <v>147</v>
          </cell>
          <cell r="G35">
            <v>73.5</v>
          </cell>
          <cell r="H35">
            <v>88</v>
          </cell>
        </row>
        <row r="36">
          <cell r="B36" t="str">
            <v>荆茜</v>
          </cell>
          <cell r="C36">
            <v>2110090134</v>
          </cell>
          <cell r="D36">
            <v>80</v>
          </cell>
          <cell r="E36">
            <v>90</v>
          </cell>
          <cell r="F36">
            <v>170</v>
          </cell>
          <cell r="G36">
            <v>85</v>
          </cell>
          <cell r="H36">
            <v>88</v>
          </cell>
        </row>
        <row r="37">
          <cell r="B37" t="str">
            <v>崔志潇</v>
          </cell>
          <cell r="C37">
            <v>2110090135</v>
          </cell>
          <cell r="D37">
            <v>57</v>
          </cell>
          <cell r="E37">
            <v>79</v>
          </cell>
          <cell r="F37">
            <v>136</v>
          </cell>
          <cell r="G37">
            <v>68</v>
          </cell>
          <cell r="H37">
            <v>90</v>
          </cell>
        </row>
        <row r="38">
          <cell r="B38" t="str">
            <v>庄锦川</v>
          </cell>
          <cell r="C38">
            <v>2110090136</v>
          </cell>
          <cell r="D38">
            <v>77</v>
          </cell>
          <cell r="E38">
            <v>87</v>
          </cell>
          <cell r="F38">
            <v>164</v>
          </cell>
          <cell r="G38">
            <v>82</v>
          </cell>
          <cell r="H38">
            <v>87</v>
          </cell>
        </row>
        <row r="39">
          <cell r="B39" t="str">
            <v>李彤</v>
          </cell>
          <cell r="C39">
            <v>2110090137</v>
          </cell>
          <cell r="D39">
            <v>74</v>
          </cell>
          <cell r="E39">
            <v>86</v>
          </cell>
          <cell r="F39">
            <v>160</v>
          </cell>
          <cell r="G39">
            <v>80</v>
          </cell>
          <cell r="H39">
            <v>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B3" t="str">
            <v>李瑞桐</v>
          </cell>
          <cell r="C3" t="str">
            <v>217718010001</v>
          </cell>
          <cell r="D3">
            <v>1</v>
          </cell>
          <cell r="E3">
            <v>91</v>
          </cell>
          <cell r="F3">
            <v>17</v>
          </cell>
          <cell r="G3">
            <v>64</v>
          </cell>
          <cell r="H3">
            <v>155</v>
          </cell>
          <cell r="I3">
            <v>19</v>
          </cell>
          <cell r="J3">
            <v>86</v>
          </cell>
          <cell r="K3">
            <v>197.79999999999998</v>
          </cell>
        </row>
        <row r="4">
          <cell r="B4" t="str">
            <v>孙萱</v>
          </cell>
          <cell r="C4" t="str">
            <v>217718010002</v>
          </cell>
          <cell r="D4">
            <v>8</v>
          </cell>
          <cell r="E4">
            <v>73</v>
          </cell>
          <cell r="F4">
            <v>16</v>
          </cell>
          <cell r="G4">
            <v>66</v>
          </cell>
          <cell r="H4">
            <v>139</v>
          </cell>
          <cell r="I4">
            <v>11</v>
          </cell>
          <cell r="J4">
            <v>64</v>
          </cell>
          <cell r="K4">
            <v>147.19999999999999</v>
          </cell>
        </row>
        <row r="5">
          <cell r="B5" t="str">
            <v>孟繁鑫</v>
          </cell>
          <cell r="C5" t="str">
            <v>217718010003</v>
          </cell>
          <cell r="D5">
            <v>12</v>
          </cell>
          <cell r="E5">
            <v>86</v>
          </cell>
          <cell r="F5">
            <v>15</v>
          </cell>
          <cell r="G5">
            <v>92</v>
          </cell>
          <cell r="H5">
            <v>178</v>
          </cell>
          <cell r="I5">
            <v>25</v>
          </cell>
          <cell r="J5">
            <v>93</v>
          </cell>
          <cell r="K5">
            <v>213.89999999999998</v>
          </cell>
        </row>
        <row r="6">
          <cell r="B6" t="str">
            <v>刘思煜</v>
          </cell>
          <cell r="C6" t="str">
            <v>217718010004</v>
          </cell>
          <cell r="D6">
            <v>9</v>
          </cell>
          <cell r="E6">
            <v>91</v>
          </cell>
          <cell r="F6">
            <v>1</v>
          </cell>
          <cell r="G6">
            <v>84</v>
          </cell>
          <cell r="H6">
            <v>175</v>
          </cell>
          <cell r="I6">
            <v>8</v>
          </cell>
          <cell r="J6">
            <v>91</v>
          </cell>
          <cell r="K6">
            <v>209.29999999999998</v>
          </cell>
        </row>
        <row r="7">
          <cell r="B7" t="str">
            <v>苟舒心</v>
          </cell>
          <cell r="C7" t="str">
            <v>217718010005</v>
          </cell>
          <cell r="D7">
            <v>11</v>
          </cell>
          <cell r="E7">
            <v>90</v>
          </cell>
          <cell r="F7">
            <v>2</v>
          </cell>
          <cell r="G7">
            <v>85</v>
          </cell>
          <cell r="H7">
            <v>175</v>
          </cell>
          <cell r="I7">
            <v>6</v>
          </cell>
          <cell r="J7">
            <v>83</v>
          </cell>
          <cell r="K7">
            <v>190.89999999999998</v>
          </cell>
        </row>
        <row r="8">
          <cell r="B8" t="str">
            <v>冀奕铭</v>
          </cell>
          <cell r="C8" t="str">
            <v>217718010006</v>
          </cell>
          <cell r="D8">
            <v>32</v>
          </cell>
          <cell r="E8">
            <v>81</v>
          </cell>
          <cell r="F8">
            <v>3</v>
          </cell>
          <cell r="G8">
            <v>63</v>
          </cell>
          <cell r="H8">
            <v>144</v>
          </cell>
          <cell r="I8">
            <v>9</v>
          </cell>
          <cell r="J8">
            <v>90</v>
          </cell>
          <cell r="K8">
            <v>206.99999999999997</v>
          </cell>
        </row>
        <row r="9">
          <cell r="B9" t="str">
            <v>毛其润</v>
          </cell>
          <cell r="C9" t="str">
            <v>217718010007</v>
          </cell>
          <cell r="D9">
            <v>29</v>
          </cell>
          <cell r="E9">
            <v>76</v>
          </cell>
          <cell r="F9">
            <v>4</v>
          </cell>
          <cell r="G9">
            <v>87</v>
          </cell>
          <cell r="H9">
            <v>163</v>
          </cell>
          <cell r="I9">
            <v>32</v>
          </cell>
          <cell r="J9">
            <v>84</v>
          </cell>
          <cell r="K9">
            <v>193.2</v>
          </cell>
        </row>
        <row r="10">
          <cell r="B10" t="str">
            <v>刘硕</v>
          </cell>
          <cell r="C10" t="str">
            <v>217718010008</v>
          </cell>
          <cell r="D10">
            <v>5</v>
          </cell>
          <cell r="E10">
            <v>85</v>
          </cell>
          <cell r="F10">
            <v>5</v>
          </cell>
          <cell r="G10">
            <v>75</v>
          </cell>
          <cell r="H10">
            <v>160</v>
          </cell>
          <cell r="I10">
            <v>15</v>
          </cell>
          <cell r="J10">
            <v>65</v>
          </cell>
          <cell r="K10">
            <v>149.5</v>
          </cell>
        </row>
        <row r="11">
          <cell r="B11" t="str">
            <v>仇雨豪</v>
          </cell>
          <cell r="C11" t="str">
            <v>217718010009</v>
          </cell>
          <cell r="D11">
            <v>28</v>
          </cell>
          <cell r="E11">
            <v>86</v>
          </cell>
          <cell r="F11">
            <v>14</v>
          </cell>
          <cell r="G11">
            <v>87</v>
          </cell>
          <cell r="H11">
            <v>173</v>
          </cell>
          <cell r="I11">
            <v>13</v>
          </cell>
          <cell r="J11">
            <v>76</v>
          </cell>
          <cell r="K11">
            <v>174.79999999999998</v>
          </cell>
        </row>
        <row r="12">
          <cell r="B12" t="str">
            <v>纪雯雯</v>
          </cell>
          <cell r="C12" t="str">
            <v>217718010010</v>
          </cell>
          <cell r="D12">
            <v>15</v>
          </cell>
          <cell r="E12">
            <v>66</v>
          </cell>
          <cell r="F12">
            <v>12</v>
          </cell>
          <cell r="G12">
            <v>74</v>
          </cell>
          <cell r="H12">
            <v>140</v>
          </cell>
          <cell r="I12">
            <v>7</v>
          </cell>
          <cell r="J12">
            <v>66</v>
          </cell>
          <cell r="K12">
            <v>151.79999999999998</v>
          </cell>
        </row>
        <row r="13">
          <cell r="B13" t="str">
            <v>林宇鑫</v>
          </cell>
          <cell r="C13" t="str">
            <v>217718010011</v>
          </cell>
          <cell r="D13">
            <v>27</v>
          </cell>
          <cell r="E13">
            <v>66</v>
          </cell>
          <cell r="F13">
            <v>13</v>
          </cell>
          <cell r="G13">
            <v>82</v>
          </cell>
          <cell r="H13">
            <v>148</v>
          </cell>
          <cell r="I13">
            <v>10</v>
          </cell>
          <cell r="J13">
            <v>63</v>
          </cell>
          <cell r="K13">
            <v>144.89999999999998</v>
          </cell>
        </row>
        <row r="14">
          <cell r="B14" t="str">
            <v>刘瑶</v>
          </cell>
          <cell r="C14" t="str">
            <v>217718010012</v>
          </cell>
          <cell r="D14">
            <v>25</v>
          </cell>
          <cell r="E14">
            <v>76</v>
          </cell>
          <cell r="F14">
            <v>18</v>
          </cell>
          <cell r="G14">
            <v>83</v>
          </cell>
          <cell r="H14">
            <v>159</v>
          </cell>
          <cell r="I14">
            <v>24</v>
          </cell>
          <cell r="J14">
            <v>72</v>
          </cell>
          <cell r="K14">
            <v>165.6</v>
          </cell>
        </row>
        <row r="15">
          <cell r="B15" t="str">
            <v>甄孝霖</v>
          </cell>
          <cell r="C15" t="str">
            <v>217718010013</v>
          </cell>
          <cell r="D15">
            <v>26</v>
          </cell>
          <cell r="E15">
            <v>90</v>
          </cell>
          <cell r="F15">
            <v>33</v>
          </cell>
          <cell r="G15">
            <v>73</v>
          </cell>
          <cell r="H15">
            <v>163</v>
          </cell>
          <cell r="I15">
            <v>14</v>
          </cell>
          <cell r="J15">
            <v>74</v>
          </cell>
          <cell r="K15">
            <v>170.2</v>
          </cell>
        </row>
        <row r="16">
          <cell r="B16" t="str">
            <v>田修凡</v>
          </cell>
          <cell r="C16" t="str">
            <v>217718010014</v>
          </cell>
          <cell r="D16">
            <v>16</v>
          </cell>
          <cell r="E16">
            <v>83</v>
          </cell>
          <cell r="F16">
            <v>24</v>
          </cell>
          <cell r="G16">
            <v>85</v>
          </cell>
          <cell r="H16">
            <v>168</v>
          </cell>
          <cell r="I16">
            <v>16</v>
          </cell>
          <cell r="J16">
            <v>79</v>
          </cell>
          <cell r="K16">
            <v>181.7</v>
          </cell>
        </row>
        <row r="17">
          <cell r="B17" t="str">
            <v>王玮涵</v>
          </cell>
          <cell r="C17" t="str">
            <v>217718010015</v>
          </cell>
          <cell r="D17">
            <v>17</v>
          </cell>
          <cell r="E17">
            <v>82</v>
          </cell>
          <cell r="F17">
            <v>32</v>
          </cell>
          <cell r="G17">
            <v>82</v>
          </cell>
          <cell r="H17">
            <v>164</v>
          </cell>
          <cell r="I17">
            <v>1</v>
          </cell>
          <cell r="J17">
            <v>64</v>
          </cell>
          <cell r="K17">
            <v>147.19999999999999</v>
          </cell>
        </row>
        <row r="18">
          <cell r="B18" t="str">
            <v>徐可清</v>
          </cell>
          <cell r="C18" t="str">
            <v>217718010016</v>
          </cell>
          <cell r="D18">
            <v>24</v>
          </cell>
          <cell r="E18">
            <v>67</v>
          </cell>
          <cell r="F18">
            <v>29</v>
          </cell>
          <cell r="G18">
            <v>76</v>
          </cell>
          <cell r="H18">
            <v>143</v>
          </cell>
          <cell r="I18">
            <v>30</v>
          </cell>
          <cell r="J18">
            <v>81</v>
          </cell>
          <cell r="K18">
            <v>186.29999999999998</v>
          </cell>
        </row>
        <row r="19">
          <cell r="B19" t="str">
            <v>张雪颖</v>
          </cell>
          <cell r="C19" t="str">
            <v>217718010017</v>
          </cell>
          <cell r="D19">
            <v>18</v>
          </cell>
          <cell r="E19">
            <v>92</v>
          </cell>
          <cell r="F19">
            <v>30</v>
          </cell>
          <cell r="G19">
            <v>91</v>
          </cell>
          <cell r="H19">
            <v>183</v>
          </cell>
          <cell r="I19">
            <v>12</v>
          </cell>
          <cell r="J19">
            <v>95</v>
          </cell>
          <cell r="K19">
            <v>218.49999999999997</v>
          </cell>
        </row>
        <row r="20">
          <cell r="B20" t="str">
            <v>邵维亮</v>
          </cell>
          <cell r="C20" t="str">
            <v>217718010018</v>
          </cell>
          <cell r="D20">
            <v>2</v>
          </cell>
          <cell r="E20">
            <v>83</v>
          </cell>
          <cell r="F20">
            <v>31</v>
          </cell>
          <cell r="G20">
            <v>82</v>
          </cell>
          <cell r="H20">
            <v>165</v>
          </cell>
          <cell r="I20">
            <v>33</v>
          </cell>
          <cell r="J20">
            <v>91</v>
          </cell>
          <cell r="K20">
            <v>209.29999999999998</v>
          </cell>
        </row>
        <row r="21">
          <cell r="B21" t="str">
            <v>刘怡君</v>
          </cell>
          <cell r="C21" t="str">
            <v>217718010019</v>
          </cell>
          <cell r="D21">
            <v>3</v>
          </cell>
          <cell r="E21">
            <v>63</v>
          </cell>
          <cell r="F21">
            <v>11</v>
          </cell>
          <cell r="G21">
            <v>74</v>
          </cell>
          <cell r="H21">
            <v>137</v>
          </cell>
          <cell r="I21">
            <v>20</v>
          </cell>
          <cell r="J21">
            <v>81</v>
          </cell>
          <cell r="K21">
            <v>186.29999999999998</v>
          </cell>
        </row>
        <row r="22">
          <cell r="B22" t="str">
            <v>王君朋</v>
          </cell>
          <cell r="C22" t="str">
            <v>217718010020</v>
          </cell>
          <cell r="D22">
            <v>19</v>
          </cell>
          <cell r="E22">
            <v>65</v>
          </cell>
          <cell r="F22">
            <v>23</v>
          </cell>
          <cell r="G22">
            <v>82</v>
          </cell>
          <cell r="H22">
            <v>147</v>
          </cell>
          <cell r="I22">
            <v>27</v>
          </cell>
          <cell r="J22">
            <v>77</v>
          </cell>
          <cell r="K22">
            <v>177.1</v>
          </cell>
        </row>
        <row r="23">
          <cell r="B23" t="str">
            <v>赵玥</v>
          </cell>
          <cell r="C23" t="str">
            <v>217718010021</v>
          </cell>
          <cell r="D23">
            <v>21</v>
          </cell>
          <cell r="E23">
            <v>86</v>
          </cell>
          <cell r="F23">
            <v>22</v>
          </cell>
          <cell r="G23">
            <v>90</v>
          </cell>
          <cell r="H23">
            <v>176</v>
          </cell>
          <cell r="I23">
            <v>23</v>
          </cell>
          <cell r="J23">
            <v>85</v>
          </cell>
          <cell r="K23">
            <v>195.49999999999997</v>
          </cell>
        </row>
        <row r="24">
          <cell r="B24" t="str">
            <v>王梓铭</v>
          </cell>
          <cell r="C24" t="str">
            <v>217718010022</v>
          </cell>
          <cell r="D24">
            <v>20</v>
          </cell>
          <cell r="E24">
            <v>66</v>
          </cell>
          <cell r="F24">
            <v>20</v>
          </cell>
          <cell r="G24">
            <v>63</v>
          </cell>
          <cell r="H24">
            <v>129</v>
          </cell>
          <cell r="I24">
            <v>22</v>
          </cell>
          <cell r="J24">
            <v>82</v>
          </cell>
          <cell r="K24">
            <v>188.6</v>
          </cell>
        </row>
        <row r="25">
          <cell r="B25" t="str">
            <v>任年聪</v>
          </cell>
          <cell r="C25" t="str">
            <v>217718010023</v>
          </cell>
          <cell r="D25">
            <v>6</v>
          </cell>
          <cell r="E25">
            <v>67</v>
          </cell>
          <cell r="F25">
            <v>21</v>
          </cell>
          <cell r="G25">
            <v>64</v>
          </cell>
          <cell r="H25">
            <v>131</v>
          </cell>
          <cell r="I25">
            <v>28</v>
          </cell>
          <cell r="J25">
            <v>65</v>
          </cell>
          <cell r="K25">
            <v>149.5</v>
          </cell>
        </row>
        <row r="26">
          <cell r="B26" t="str">
            <v>刘庆超</v>
          </cell>
          <cell r="C26" t="str">
            <v>217718010025</v>
          </cell>
          <cell r="D26">
            <v>4</v>
          </cell>
          <cell r="E26">
            <v>85</v>
          </cell>
          <cell r="F26">
            <v>19</v>
          </cell>
          <cell r="G26">
            <v>83</v>
          </cell>
          <cell r="H26">
            <v>168</v>
          </cell>
          <cell r="I26">
            <v>5</v>
          </cell>
          <cell r="J26">
            <v>68</v>
          </cell>
          <cell r="K26">
            <v>156.39999999999998</v>
          </cell>
        </row>
        <row r="27">
          <cell r="B27" t="str">
            <v>李康锐</v>
          </cell>
          <cell r="C27" t="str">
            <v>217718010026</v>
          </cell>
          <cell r="D27">
            <v>10</v>
          </cell>
          <cell r="E27">
            <v>74</v>
          </cell>
          <cell r="F27">
            <v>6</v>
          </cell>
          <cell r="G27">
            <v>75</v>
          </cell>
          <cell r="H27">
            <v>149</v>
          </cell>
          <cell r="I27">
            <v>26</v>
          </cell>
          <cell r="J27">
            <v>64</v>
          </cell>
          <cell r="K27">
            <v>147.19999999999999</v>
          </cell>
        </row>
        <row r="28">
          <cell r="B28" t="str">
            <v>杨悦</v>
          </cell>
          <cell r="C28" t="str">
            <v>217718010027</v>
          </cell>
          <cell r="D28">
            <v>31</v>
          </cell>
          <cell r="E28">
            <v>85</v>
          </cell>
          <cell r="F28">
            <v>7</v>
          </cell>
          <cell r="G28">
            <v>74</v>
          </cell>
          <cell r="H28">
            <v>159</v>
          </cell>
          <cell r="I28">
            <v>31</v>
          </cell>
          <cell r="J28">
            <v>90</v>
          </cell>
          <cell r="K28">
            <v>206.99999999999997</v>
          </cell>
        </row>
        <row r="29">
          <cell r="B29" t="str">
            <v>王灏哲</v>
          </cell>
          <cell r="C29" t="str">
            <v>217718010028</v>
          </cell>
          <cell r="D29">
            <v>13</v>
          </cell>
          <cell r="E29">
            <v>74</v>
          </cell>
          <cell r="F29">
            <v>8</v>
          </cell>
          <cell r="G29">
            <v>83</v>
          </cell>
          <cell r="H29">
            <v>157</v>
          </cell>
          <cell r="I29">
            <v>29</v>
          </cell>
          <cell r="J29">
            <v>82</v>
          </cell>
          <cell r="K29">
            <v>188.6</v>
          </cell>
        </row>
        <row r="30">
          <cell r="B30" t="str">
            <v>张润杰</v>
          </cell>
          <cell r="C30" t="str">
            <v>217718010029</v>
          </cell>
          <cell r="D30">
            <v>14</v>
          </cell>
          <cell r="E30">
            <v>85</v>
          </cell>
          <cell r="F30">
            <v>9</v>
          </cell>
          <cell r="G30">
            <v>66</v>
          </cell>
          <cell r="H30">
            <v>151</v>
          </cell>
          <cell r="I30">
            <v>17</v>
          </cell>
          <cell r="J30">
            <v>66</v>
          </cell>
          <cell r="K30">
            <v>151.79999999999998</v>
          </cell>
        </row>
        <row r="31">
          <cell r="B31" t="str">
            <v>王卓</v>
          </cell>
          <cell r="C31" t="str">
            <v>217718010030</v>
          </cell>
          <cell r="D31">
            <v>30</v>
          </cell>
          <cell r="E31">
            <v>66</v>
          </cell>
          <cell r="F31">
            <v>10</v>
          </cell>
          <cell r="G31">
            <v>73</v>
          </cell>
          <cell r="H31">
            <v>139</v>
          </cell>
          <cell r="I31">
            <v>21</v>
          </cell>
          <cell r="J31">
            <v>72</v>
          </cell>
          <cell r="K31">
            <v>165.6</v>
          </cell>
        </row>
        <row r="32">
          <cell r="B32" t="str">
            <v>刘珉嘉</v>
          </cell>
          <cell r="C32" t="str">
            <v>217718010031</v>
          </cell>
          <cell r="D32">
            <v>33</v>
          </cell>
          <cell r="E32">
            <v>76</v>
          </cell>
          <cell r="F32">
            <v>26</v>
          </cell>
          <cell r="G32">
            <v>90</v>
          </cell>
          <cell r="H32">
            <v>166</v>
          </cell>
          <cell r="I32">
            <v>3</v>
          </cell>
          <cell r="J32">
            <v>73</v>
          </cell>
          <cell r="K32">
            <v>167.89999999999998</v>
          </cell>
        </row>
        <row r="33">
          <cell r="B33" t="str">
            <v>张紫月</v>
          </cell>
          <cell r="C33" t="str">
            <v>217718010032</v>
          </cell>
          <cell r="D33">
            <v>23</v>
          </cell>
          <cell r="E33">
            <v>76</v>
          </cell>
          <cell r="F33">
            <v>27</v>
          </cell>
          <cell r="G33">
            <v>83</v>
          </cell>
          <cell r="H33">
            <v>159</v>
          </cell>
          <cell r="I33">
            <v>18</v>
          </cell>
          <cell r="J33">
            <v>76</v>
          </cell>
          <cell r="K33">
            <v>174.79999999999998</v>
          </cell>
        </row>
        <row r="34">
          <cell r="B34" t="str">
            <v>赵子睿</v>
          </cell>
          <cell r="C34" t="str">
            <v>217718010033</v>
          </cell>
          <cell r="D34">
            <v>22</v>
          </cell>
          <cell r="E34">
            <v>72</v>
          </cell>
          <cell r="F34">
            <v>25</v>
          </cell>
          <cell r="G34">
            <v>83</v>
          </cell>
          <cell r="H34">
            <v>155</v>
          </cell>
          <cell r="I34">
            <v>4</v>
          </cell>
          <cell r="J34">
            <v>62</v>
          </cell>
          <cell r="K34">
            <v>142.6</v>
          </cell>
        </row>
        <row r="35">
          <cell r="B35" t="str">
            <v>户子琪</v>
          </cell>
          <cell r="C35" t="str">
            <v>217718010034</v>
          </cell>
          <cell r="D35">
            <v>7</v>
          </cell>
          <cell r="E35">
            <v>75</v>
          </cell>
          <cell r="F35">
            <v>28</v>
          </cell>
          <cell r="G35">
            <v>75</v>
          </cell>
          <cell r="H35">
            <v>150</v>
          </cell>
          <cell r="I35">
            <v>2</v>
          </cell>
          <cell r="J35">
            <v>64</v>
          </cell>
          <cell r="K35">
            <v>147.19999999999999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粮油检验技术"/>
    </sheetNames>
    <sheetDataSet>
      <sheetData sheetId="0"/>
      <sheetData sheetId="1">
        <row r="3">
          <cell r="B3" t="str">
            <v>王策</v>
          </cell>
          <cell r="C3">
            <v>12</v>
          </cell>
          <cell r="D3">
            <v>84</v>
          </cell>
          <cell r="E3">
            <v>92</v>
          </cell>
          <cell r="F3">
            <v>92</v>
          </cell>
          <cell r="G3">
            <v>184</v>
          </cell>
          <cell r="H3">
            <v>92</v>
          </cell>
        </row>
        <row r="4">
          <cell r="B4" t="str">
            <v>安家美</v>
          </cell>
          <cell r="C4">
            <v>14</v>
          </cell>
          <cell r="D4">
            <v>91</v>
          </cell>
          <cell r="E4">
            <v>95</v>
          </cell>
          <cell r="F4">
            <v>97</v>
          </cell>
          <cell r="G4">
            <v>192</v>
          </cell>
          <cell r="H4">
            <v>96</v>
          </cell>
        </row>
        <row r="5">
          <cell r="B5" t="str">
            <v>常芯萍</v>
          </cell>
          <cell r="C5">
            <v>8</v>
          </cell>
          <cell r="D5">
            <v>80</v>
          </cell>
          <cell r="E5">
            <v>96</v>
          </cell>
          <cell r="F5">
            <v>97</v>
          </cell>
          <cell r="G5">
            <v>193</v>
          </cell>
          <cell r="H5">
            <v>96.5</v>
          </cell>
        </row>
        <row r="6">
          <cell r="B6" t="str">
            <v>初泽中</v>
          </cell>
          <cell r="C6">
            <v>6</v>
          </cell>
          <cell r="D6">
            <v>95</v>
          </cell>
          <cell r="E6">
            <v>93</v>
          </cell>
          <cell r="F6">
            <v>88</v>
          </cell>
          <cell r="G6">
            <v>181</v>
          </cell>
          <cell r="H6">
            <v>90.5</v>
          </cell>
        </row>
        <row r="7">
          <cell r="B7" t="str">
            <v>杜作航</v>
          </cell>
          <cell r="C7">
            <v>39</v>
          </cell>
          <cell r="D7">
            <v>86</v>
          </cell>
          <cell r="E7">
            <v>68</v>
          </cell>
          <cell r="F7">
            <v>83</v>
          </cell>
          <cell r="G7">
            <v>151</v>
          </cell>
          <cell r="H7">
            <v>75.5</v>
          </cell>
        </row>
        <row r="8">
          <cell r="B8" t="str">
            <v>傅孟滢</v>
          </cell>
          <cell r="C8">
            <v>38</v>
          </cell>
          <cell r="D8">
            <v>84</v>
          </cell>
          <cell r="E8">
            <v>93</v>
          </cell>
          <cell r="F8">
            <v>97</v>
          </cell>
          <cell r="G8">
            <v>190</v>
          </cell>
          <cell r="H8">
            <v>95</v>
          </cell>
        </row>
        <row r="9">
          <cell r="B9" t="str">
            <v>韩坤芃</v>
          </cell>
          <cell r="C9">
            <v>18</v>
          </cell>
          <cell r="D9">
            <v>83</v>
          </cell>
          <cell r="E9">
            <v>89</v>
          </cell>
          <cell r="F9">
            <v>89</v>
          </cell>
          <cell r="G9">
            <v>178</v>
          </cell>
          <cell r="H9">
            <v>89</v>
          </cell>
        </row>
        <row r="10">
          <cell r="B10" t="str">
            <v>侯雨彤</v>
          </cell>
          <cell r="C10">
            <v>33</v>
          </cell>
          <cell r="D10">
            <v>90</v>
          </cell>
          <cell r="E10">
            <v>89</v>
          </cell>
          <cell r="F10">
            <v>93</v>
          </cell>
          <cell r="G10">
            <v>182</v>
          </cell>
          <cell r="H10">
            <v>91</v>
          </cell>
        </row>
        <row r="11">
          <cell r="B11" t="str">
            <v>姜姝言</v>
          </cell>
          <cell r="C11">
            <v>23</v>
          </cell>
          <cell r="D11">
            <v>92</v>
          </cell>
          <cell r="E11">
            <v>89</v>
          </cell>
          <cell r="F11">
            <v>87</v>
          </cell>
          <cell r="G11">
            <v>176</v>
          </cell>
          <cell r="H11">
            <v>88</v>
          </cell>
        </row>
        <row r="12">
          <cell r="B12" t="str">
            <v>李宣</v>
          </cell>
          <cell r="C12">
            <v>22</v>
          </cell>
          <cell r="D12">
            <v>93</v>
          </cell>
          <cell r="E12">
            <v>90</v>
          </cell>
          <cell r="F12">
            <v>86</v>
          </cell>
          <cell r="G12">
            <v>176</v>
          </cell>
          <cell r="H12">
            <v>88</v>
          </cell>
        </row>
        <row r="13">
          <cell r="B13" t="str">
            <v>刘彩云</v>
          </cell>
          <cell r="C13">
            <v>11</v>
          </cell>
          <cell r="D13">
            <v>85</v>
          </cell>
          <cell r="E13">
            <v>98</v>
          </cell>
          <cell r="F13">
            <v>97</v>
          </cell>
          <cell r="G13">
            <v>195</v>
          </cell>
          <cell r="H13">
            <v>97.5</v>
          </cell>
        </row>
        <row r="14">
          <cell r="B14" t="str">
            <v>刘君浩</v>
          </cell>
          <cell r="C14">
            <v>1</v>
          </cell>
          <cell r="D14">
            <v>95</v>
          </cell>
          <cell r="E14">
            <v>77</v>
          </cell>
          <cell r="F14">
            <v>84</v>
          </cell>
          <cell r="G14">
            <v>161</v>
          </cell>
          <cell r="H14">
            <v>80.5</v>
          </cell>
        </row>
        <row r="15">
          <cell r="B15" t="str">
            <v>刘瑞萍</v>
          </cell>
          <cell r="C15">
            <v>20</v>
          </cell>
          <cell r="D15">
            <v>89</v>
          </cell>
          <cell r="E15">
            <v>97</v>
          </cell>
          <cell r="F15">
            <v>94</v>
          </cell>
          <cell r="G15">
            <v>191</v>
          </cell>
          <cell r="H15">
            <v>95.5</v>
          </cell>
        </row>
        <row r="16">
          <cell r="B16" t="str">
            <v>刘硕</v>
          </cell>
          <cell r="C16">
            <v>32</v>
          </cell>
          <cell r="D16">
            <v>93</v>
          </cell>
          <cell r="E16">
            <v>91</v>
          </cell>
          <cell r="F16">
            <v>91</v>
          </cell>
          <cell r="G16">
            <v>182</v>
          </cell>
          <cell r="H16">
            <v>91</v>
          </cell>
        </row>
        <row r="17">
          <cell r="B17" t="str">
            <v>吕书慧</v>
          </cell>
          <cell r="C17">
            <v>4</v>
          </cell>
          <cell r="D17">
            <v>94</v>
          </cell>
          <cell r="E17">
            <v>94</v>
          </cell>
          <cell r="F17">
            <v>91</v>
          </cell>
          <cell r="G17">
            <v>185</v>
          </cell>
          <cell r="H17">
            <v>92.5</v>
          </cell>
        </row>
        <row r="18">
          <cell r="B18" t="str">
            <v>罗冉</v>
          </cell>
          <cell r="C18">
            <v>21</v>
          </cell>
          <cell r="D18">
            <v>90</v>
          </cell>
          <cell r="E18">
            <v>98</v>
          </cell>
          <cell r="F18">
            <v>95</v>
          </cell>
          <cell r="G18">
            <v>193</v>
          </cell>
          <cell r="H18">
            <v>96.5</v>
          </cell>
        </row>
        <row r="19">
          <cell r="B19" t="str">
            <v>孟馨丽</v>
          </cell>
          <cell r="C19">
            <v>29</v>
          </cell>
          <cell r="D19">
            <v>85</v>
          </cell>
          <cell r="E19">
            <v>83</v>
          </cell>
          <cell r="F19">
            <v>90</v>
          </cell>
          <cell r="G19">
            <v>173</v>
          </cell>
          <cell r="H19">
            <v>86.5</v>
          </cell>
        </row>
        <row r="20">
          <cell r="B20" t="str">
            <v>牛苇杭</v>
          </cell>
          <cell r="C20">
            <v>28</v>
          </cell>
          <cell r="D20">
            <v>93</v>
          </cell>
          <cell r="E20">
            <v>92</v>
          </cell>
          <cell r="F20">
            <v>85</v>
          </cell>
          <cell r="G20">
            <v>177</v>
          </cell>
          <cell r="H20">
            <v>88.5</v>
          </cell>
        </row>
        <row r="21">
          <cell r="B21" t="str">
            <v>庞佳悦</v>
          </cell>
          <cell r="C21">
            <v>7</v>
          </cell>
          <cell r="D21">
            <v>85</v>
          </cell>
          <cell r="E21">
            <v>96</v>
          </cell>
          <cell r="F21">
            <v>97</v>
          </cell>
          <cell r="G21">
            <v>193</v>
          </cell>
          <cell r="H21">
            <v>96.5</v>
          </cell>
        </row>
        <row r="22">
          <cell r="B22" t="str">
            <v>屈月</v>
          </cell>
          <cell r="C22">
            <v>31</v>
          </cell>
          <cell r="D22">
            <v>74</v>
          </cell>
          <cell r="E22">
            <v>67</v>
          </cell>
          <cell r="F22">
            <v>82</v>
          </cell>
          <cell r="G22">
            <v>149</v>
          </cell>
          <cell r="H22">
            <v>74.5</v>
          </cell>
        </row>
        <row r="23">
          <cell r="B23" t="str">
            <v>宋欣瑞</v>
          </cell>
          <cell r="C23">
            <v>16</v>
          </cell>
          <cell r="D23">
            <v>86</v>
          </cell>
          <cell r="E23">
            <v>98</v>
          </cell>
          <cell r="F23">
            <v>92</v>
          </cell>
          <cell r="G23">
            <v>190</v>
          </cell>
          <cell r="H23">
            <v>95</v>
          </cell>
        </row>
        <row r="24">
          <cell r="B24" t="str">
            <v>孙晓岚</v>
          </cell>
          <cell r="C24">
            <v>30</v>
          </cell>
          <cell r="D24">
            <v>83</v>
          </cell>
          <cell r="E24">
            <v>93</v>
          </cell>
          <cell r="F24">
            <v>81</v>
          </cell>
          <cell r="G24">
            <v>174</v>
          </cell>
          <cell r="H24">
            <v>87</v>
          </cell>
        </row>
        <row r="25">
          <cell r="B25" t="str">
            <v>田可心</v>
          </cell>
          <cell r="C25">
            <v>19</v>
          </cell>
          <cell r="D25">
            <v>88</v>
          </cell>
          <cell r="E25">
            <v>98</v>
          </cell>
          <cell r="F25">
            <v>93</v>
          </cell>
          <cell r="G25">
            <v>191</v>
          </cell>
          <cell r="H25">
            <v>95.5</v>
          </cell>
        </row>
        <row r="26">
          <cell r="B26" t="str">
            <v>田依茗</v>
          </cell>
          <cell r="C26">
            <v>25</v>
          </cell>
          <cell r="D26">
            <v>92</v>
          </cell>
          <cell r="E26">
            <v>89</v>
          </cell>
          <cell r="F26">
            <v>90</v>
          </cell>
          <cell r="G26">
            <v>179</v>
          </cell>
          <cell r="H26">
            <v>89.5</v>
          </cell>
        </row>
        <row r="27">
          <cell r="B27" t="str">
            <v>王天骏</v>
          </cell>
          <cell r="C27">
            <v>3</v>
          </cell>
          <cell r="D27">
            <v>92</v>
          </cell>
          <cell r="E27">
            <v>72</v>
          </cell>
          <cell r="F27">
            <v>64</v>
          </cell>
          <cell r="G27">
            <v>136</v>
          </cell>
          <cell r="H27">
            <v>68</v>
          </cell>
        </row>
        <row r="28">
          <cell r="B28" t="str">
            <v>王晓瑞</v>
          </cell>
          <cell r="C28">
            <v>17</v>
          </cell>
          <cell r="D28">
            <v>93</v>
          </cell>
          <cell r="E28">
            <v>94</v>
          </cell>
          <cell r="F28">
            <v>90</v>
          </cell>
          <cell r="G28">
            <v>184</v>
          </cell>
          <cell r="H28">
            <v>92</v>
          </cell>
        </row>
        <row r="29">
          <cell r="B29" t="str">
            <v>王欣瑶</v>
          </cell>
          <cell r="C29">
            <v>15</v>
          </cell>
          <cell r="D29">
            <v>85</v>
          </cell>
          <cell r="E29">
            <v>98</v>
          </cell>
          <cell r="F29">
            <v>96</v>
          </cell>
          <cell r="G29">
            <v>194</v>
          </cell>
          <cell r="H29">
            <v>97</v>
          </cell>
        </row>
        <row r="30">
          <cell r="B30" t="str">
            <v>王雨倩</v>
          </cell>
          <cell r="C30">
            <v>35</v>
          </cell>
          <cell r="D30">
            <v>90</v>
          </cell>
          <cell r="E30">
            <v>98</v>
          </cell>
          <cell r="F30">
            <v>95</v>
          </cell>
          <cell r="G30">
            <v>193</v>
          </cell>
          <cell r="H30">
            <v>96.5</v>
          </cell>
        </row>
        <row r="31">
          <cell r="B31" t="str">
            <v>王雯欣</v>
          </cell>
          <cell r="C31">
            <v>37</v>
          </cell>
          <cell r="D31">
            <v>86</v>
          </cell>
          <cell r="E31">
            <v>98</v>
          </cell>
          <cell r="F31">
            <v>95</v>
          </cell>
          <cell r="G31">
            <v>193</v>
          </cell>
          <cell r="H31">
            <v>96.5</v>
          </cell>
        </row>
        <row r="32">
          <cell r="B32" t="str">
            <v>韦姝辰</v>
          </cell>
          <cell r="C32">
            <v>9</v>
          </cell>
          <cell r="D32">
            <v>94</v>
          </cell>
          <cell r="E32">
            <v>79</v>
          </cell>
          <cell r="F32">
            <v>78</v>
          </cell>
          <cell r="G32">
            <v>157</v>
          </cell>
          <cell r="H32">
            <v>78.5</v>
          </cell>
        </row>
        <row r="33">
          <cell r="B33" t="str">
            <v>魏超</v>
          </cell>
          <cell r="C33">
            <v>13</v>
          </cell>
          <cell r="D33">
            <v>91</v>
          </cell>
          <cell r="E33">
            <v>96</v>
          </cell>
          <cell r="F33">
            <v>91</v>
          </cell>
          <cell r="G33">
            <v>187</v>
          </cell>
          <cell r="H33">
            <v>93.5</v>
          </cell>
        </row>
        <row r="34">
          <cell r="B34" t="str">
            <v>魏贤梅</v>
          </cell>
          <cell r="C34">
            <v>5</v>
          </cell>
          <cell r="D34">
            <v>85</v>
          </cell>
          <cell r="E34">
            <v>85</v>
          </cell>
          <cell r="F34">
            <v>91</v>
          </cell>
          <cell r="G34">
            <v>176</v>
          </cell>
          <cell r="H34">
            <v>88</v>
          </cell>
        </row>
        <row r="35">
          <cell r="B35" t="str">
            <v>许倩</v>
          </cell>
          <cell r="C35">
            <v>10</v>
          </cell>
          <cell r="D35">
            <v>98</v>
          </cell>
          <cell r="E35">
            <v>99</v>
          </cell>
          <cell r="F35">
            <v>91</v>
          </cell>
          <cell r="G35">
            <v>190</v>
          </cell>
          <cell r="H35">
            <v>95</v>
          </cell>
        </row>
        <row r="36">
          <cell r="B36" t="str">
            <v>杨聪瑞</v>
          </cell>
          <cell r="C36">
            <v>34</v>
          </cell>
          <cell r="D36">
            <v>93</v>
          </cell>
          <cell r="E36">
            <v>96</v>
          </cell>
          <cell r="F36">
            <v>93</v>
          </cell>
          <cell r="G36">
            <v>189</v>
          </cell>
          <cell r="H36">
            <v>94.5</v>
          </cell>
        </row>
        <row r="37">
          <cell r="B37" t="str">
            <v>袁晓亭</v>
          </cell>
          <cell r="C37">
            <v>36</v>
          </cell>
          <cell r="D37">
            <v>81</v>
          </cell>
          <cell r="E37">
            <v>77</v>
          </cell>
          <cell r="F37">
            <v>85</v>
          </cell>
          <cell r="G37">
            <v>162</v>
          </cell>
          <cell r="H37">
            <v>81</v>
          </cell>
        </row>
        <row r="38">
          <cell r="B38" t="str">
            <v>苑士理</v>
          </cell>
          <cell r="C38">
            <v>26</v>
          </cell>
          <cell r="D38">
            <v>89</v>
          </cell>
          <cell r="E38">
            <v>66</v>
          </cell>
          <cell r="F38">
            <v>79</v>
          </cell>
          <cell r="G38">
            <v>145</v>
          </cell>
          <cell r="H38">
            <v>72.5</v>
          </cell>
        </row>
        <row r="39">
          <cell r="B39" t="str">
            <v>张欣雨</v>
          </cell>
          <cell r="C39">
            <v>40</v>
          </cell>
          <cell r="D39">
            <v>87</v>
          </cell>
          <cell r="E39">
            <v>98</v>
          </cell>
          <cell r="F39">
            <v>95</v>
          </cell>
          <cell r="G39">
            <v>193</v>
          </cell>
          <cell r="H39">
            <v>96.5</v>
          </cell>
        </row>
        <row r="40">
          <cell r="B40" t="str">
            <v>张雨朵</v>
          </cell>
          <cell r="C40">
            <v>2</v>
          </cell>
          <cell r="D40">
            <v>88</v>
          </cell>
          <cell r="E40">
            <v>92</v>
          </cell>
          <cell r="F40">
            <v>93</v>
          </cell>
          <cell r="G40">
            <v>185</v>
          </cell>
          <cell r="H40">
            <v>92.5</v>
          </cell>
        </row>
        <row r="41">
          <cell r="B41" t="str">
            <v>张怡</v>
          </cell>
          <cell r="C41">
            <v>24</v>
          </cell>
          <cell r="D41">
            <v>89</v>
          </cell>
          <cell r="E41">
            <v>85</v>
          </cell>
          <cell r="F41">
            <v>68</v>
          </cell>
          <cell r="G41">
            <v>153</v>
          </cell>
          <cell r="H41">
            <v>76.5</v>
          </cell>
        </row>
        <row r="42">
          <cell r="B42" t="str">
            <v>赵习</v>
          </cell>
          <cell r="C42">
            <v>27</v>
          </cell>
          <cell r="D42">
            <v>84</v>
          </cell>
          <cell r="E42">
            <v>97</v>
          </cell>
          <cell r="F42">
            <v>94</v>
          </cell>
          <cell r="G42">
            <v>191</v>
          </cell>
          <cell r="H42">
            <v>95.5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伯啸歌</v>
          </cell>
          <cell r="C3" t="str">
            <v>20215723301</v>
          </cell>
          <cell r="D3" t="str">
            <v>男</v>
          </cell>
        </row>
        <row r="4">
          <cell r="B4" t="str">
            <v>陈万帅</v>
          </cell>
          <cell r="C4" t="str">
            <v>20215723302</v>
          </cell>
          <cell r="D4" t="str">
            <v>男</v>
          </cell>
        </row>
        <row r="5">
          <cell r="B5" t="str">
            <v>丁印冰</v>
          </cell>
          <cell r="C5" t="str">
            <v>20215723303</v>
          </cell>
          <cell r="D5" t="str">
            <v>男</v>
          </cell>
        </row>
        <row r="6">
          <cell r="B6" t="str">
            <v>付文超</v>
          </cell>
          <cell r="C6" t="str">
            <v>20215723304</v>
          </cell>
          <cell r="D6" t="str">
            <v>男</v>
          </cell>
        </row>
        <row r="7">
          <cell r="B7" t="str">
            <v>郭景禄</v>
          </cell>
          <cell r="C7" t="str">
            <v>20215723305</v>
          </cell>
          <cell r="D7" t="str">
            <v>男</v>
          </cell>
        </row>
        <row r="8">
          <cell r="B8" t="str">
            <v>季壮壮</v>
          </cell>
          <cell r="C8" t="str">
            <v>20215723306</v>
          </cell>
          <cell r="D8" t="str">
            <v>男</v>
          </cell>
        </row>
        <row r="9">
          <cell r="B9" t="str">
            <v>李成龙</v>
          </cell>
          <cell r="C9" t="str">
            <v>20215723307</v>
          </cell>
          <cell r="D9" t="str">
            <v>男</v>
          </cell>
        </row>
        <row r="10">
          <cell r="B10" t="str">
            <v>李贵宾</v>
          </cell>
          <cell r="C10" t="str">
            <v>20215723308</v>
          </cell>
          <cell r="D10" t="str">
            <v>男</v>
          </cell>
        </row>
        <row r="11">
          <cell r="B11" t="str">
            <v>李怀勇</v>
          </cell>
          <cell r="C11" t="str">
            <v>20215723309</v>
          </cell>
          <cell r="D11" t="str">
            <v>男</v>
          </cell>
        </row>
        <row r="12">
          <cell r="B12" t="str">
            <v>李孟雪</v>
          </cell>
          <cell r="C12" t="str">
            <v>20215723310</v>
          </cell>
          <cell r="D12" t="str">
            <v>女</v>
          </cell>
        </row>
        <row r="13">
          <cell r="B13" t="str">
            <v>李希方</v>
          </cell>
          <cell r="C13" t="str">
            <v>20215723311</v>
          </cell>
          <cell r="D13" t="str">
            <v>男</v>
          </cell>
        </row>
        <row r="14">
          <cell r="B14" t="str">
            <v>梁京通</v>
          </cell>
          <cell r="C14" t="str">
            <v>20215723312</v>
          </cell>
          <cell r="D14" t="str">
            <v>男</v>
          </cell>
        </row>
        <row r="15">
          <cell r="B15" t="str">
            <v>廖信勇</v>
          </cell>
          <cell r="C15" t="str">
            <v>20215723313</v>
          </cell>
          <cell r="D15" t="str">
            <v>男</v>
          </cell>
        </row>
        <row r="16">
          <cell r="B16" t="str">
            <v>刘志超</v>
          </cell>
          <cell r="C16" t="str">
            <v>20215723314</v>
          </cell>
          <cell r="D16" t="str">
            <v>男</v>
          </cell>
        </row>
        <row r="17">
          <cell r="B17" t="str">
            <v>鲁铭</v>
          </cell>
          <cell r="C17" t="str">
            <v>20215723315</v>
          </cell>
          <cell r="D17" t="str">
            <v>男</v>
          </cell>
        </row>
        <row r="18">
          <cell r="B18" t="str">
            <v>吕国濠</v>
          </cell>
          <cell r="C18" t="str">
            <v>20215723316</v>
          </cell>
          <cell r="D18" t="str">
            <v>男</v>
          </cell>
        </row>
        <row r="19">
          <cell r="B19" t="str">
            <v>倪立平</v>
          </cell>
          <cell r="C19" t="str">
            <v>20215723317</v>
          </cell>
          <cell r="D19" t="str">
            <v>男</v>
          </cell>
        </row>
        <row r="20">
          <cell r="B20" t="str">
            <v>齐豫</v>
          </cell>
          <cell r="C20" t="str">
            <v>20215723318</v>
          </cell>
          <cell r="D20" t="str">
            <v>女</v>
          </cell>
        </row>
        <row r="21">
          <cell r="B21" t="str">
            <v>孙文艺</v>
          </cell>
          <cell r="C21" t="str">
            <v>20215723319</v>
          </cell>
          <cell r="D21" t="str">
            <v>女</v>
          </cell>
        </row>
        <row r="22">
          <cell r="B22" t="str">
            <v>谭涵月</v>
          </cell>
          <cell r="C22" t="str">
            <v>20215723320</v>
          </cell>
          <cell r="D22" t="str">
            <v>女</v>
          </cell>
        </row>
        <row r="23">
          <cell r="B23" t="str">
            <v>田式炜</v>
          </cell>
          <cell r="C23" t="str">
            <v>20215723321</v>
          </cell>
          <cell r="D23" t="str">
            <v>男</v>
          </cell>
        </row>
        <row r="24">
          <cell r="B24" t="str">
            <v>万永康</v>
          </cell>
          <cell r="C24" t="str">
            <v>20215723322</v>
          </cell>
          <cell r="D24" t="str">
            <v>男</v>
          </cell>
        </row>
        <row r="25">
          <cell r="B25" t="str">
            <v>王慧林</v>
          </cell>
          <cell r="C25" t="str">
            <v>20215723323</v>
          </cell>
          <cell r="D25" t="str">
            <v>男</v>
          </cell>
        </row>
        <row r="26">
          <cell r="B26" t="str">
            <v>王楠</v>
          </cell>
          <cell r="C26" t="str">
            <v>20215723324</v>
          </cell>
          <cell r="D26" t="str">
            <v>女</v>
          </cell>
        </row>
        <row r="27">
          <cell r="B27" t="str">
            <v>王松</v>
          </cell>
          <cell r="C27" t="str">
            <v>20215723325</v>
          </cell>
          <cell r="D27" t="str">
            <v>女</v>
          </cell>
        </row>
        <row r="28">
          <cell r="B28" t="str">
            <v>王彤</v>
          </cell>
          <cell r="C28" t="str">
            <v>20215723326</v>
          </cell>
          <cell r="D28" t="str">
            <v>女</v>
          </cell>
        </row>
        <row r="29">
          <cell r="B29" t="str">
            <v>王文静</v>
          </cell>
          <cell r="C29" t="str">
            <v>20215723327</v>
          </cell>
          <cell r="D29" t="str">
            <v>女</v>
          </cell>
        </row>
        <row r="30">
          <cell r="B30" t="str">
            <v>王欣然</v>
          </cell>
          <cell r="C30" t="str">
            <v>20215723328</v>
          </cell>
          <cell r="D30" t="str">
            <v>男</v>
          </cell>
        </row>
        <row r="31">
          <cell r="B31" t="str">
            <v>王毅</v>
          </cell>
          <cell r="C31" t="str">
            <v>20215723329</v>
          </cell>
          <cell r="D31" t="str">
            <v>男</v>
          </cell>
        </row>
        <row r="32">
          <cell r="B32" t="str">
            <v>延子鸣</v>
          </cell>
          <cell r="C32" t="str">
            <v>20215723330</v>
          </cell>
          <cell r="D32" t="str">
            <v>男</v>
          </cell>
        </row>
        <row r="33">
          <cell r="B33" t="str">
            <v>张凯翔</v>
          </cell>
          <cell r="C33" t="str">
            <v>20215723331</v>
          </cell>
          <cell r="D33" t="str">
            <v>男</v>
          </cell>
        </row>
        <row r="34">
          <cell r="B34" t="str">
            <v>张盼盼</v>
          </cell>
          <cell r="C34" t="str">
            <v>20215723332</v>
          </cell>
          <cell r="D34" t="str">
            <v>女</v>
          </cell>
        </row>
        <row r="35">
          <cell r="B35" t="str">
            <v>张子豪</v>
          </cell>
          <cell r="C35" t="str">
            <v>20215723333</v>
          </cell>
          <cell r="D35" t="str">
            <v>男</v>
          </cell>
        </row>
        <row r="36">
          <cell r="B36" t="str">
            <v>赵烽伊</v>
          </cell>
          <cell r="C36" t="str">
            <v>20215723334</v>
          </cell>
          <cell r="D36" t="str">
            <v>女</v>
          </cell>
        </row>
        <row r="37">
          <cell r="B37" t="str">
            <v>赵鲁超</v>
          </cell>
          <cell r="C37" t="str">
            <v>20215723335</v>
          </cell>
          <cell r="D37" t="str">
            <v>男</v>
          </cell>
        </row>
        <row r="38">
          <cell r="B38" t="str">
            <v>郑智远</v>
          </cell>
          <cell r="C38" t="str">
            <v>20215723336</v>
          </cell>
          <cell r="D38" t="str">
            <v>男</v>
          </cell>
        </row>
        <row r="39">
          <cell r="B39" t="str">
            <v>朱胜楠</v>
          </cell>
          <cell r="C39" t="str">
            <v>20215723337</v>
          </cell>
          <cell r="D39" t="str">
            <v>女</v>
          </cell>
        </row>
        <row r="40">
          <cell r="B40" t="str">
            <v>白友禄</v>
          </cell>
          <cell r="C40" t="str">
            <v>20215723401</v>
          </cell>
          <cell r="D40" t="str">
            <v>男</v>
          </cell>
        </row>
        <row r="41">
          <cell r="B41" t="str">
            <v>薄怀昕</v>
          </cell>
          <cell r="C41" t="str">
            <v>20215723402</v>
          </cell>
          <cell r="D41" t="str">
            <v>男</v>
          </cell>
        </row>
        <row r="42">
          <cell r="B42" t="str">
            <v>陈孟婷</v>
          </cell>
          <cell r="C42" t="str">
            <v>20215723403</v>
          </cell>
          <cell r="D42" t="str">
            <v>女</v>
          </cell>
        </row>
        <row r="43">
          <cell r="B43" t="str">
            <v>谌志恒</v>
          </cell>
          <cell r="C43" t="str">
            <v>20215723404</v>
          </cell>
          <cell r="D43" t="str">
            <v>男</v>
          </cell>
        </row>
        <row r="44">
          <cell r="B44" t="str">
            <v>崔文豪</v>
          </cell>
          <cell r="C44" t="str">
            <v>20215723405</v>
          </cell>
          <cell r="D44" t="str">
            <v>男</v>
          </cell>
        </row>
        <row r="45">
          <cell r="B45" t="str">
            <v>代文鑫</v>
          </cell>
          <cell r="C45" t="str">
            <v>20215723406</v>
          </cell>
          <cell r="D45" t="str">
            <v>女</v>
          </cell>
        </row>
        <row r="46">
          <cell r="B46" t="str">
            <v>葛千瑶</v>
          </cell>
          <cell r="C46" t="str">
            <v>20215723407</v>
          </cell>
          <cell r="D46" t="str">
            <v>女</v>
          </cell>
        </row>
        <row r="47">
          <cell r="B47" t="str">
            <v>宫梦琪</v>
          </cell>
          <cell r="C47" t="str">
            <v>20215723408</v>
          </cell>
          <cell r="D47" t="str">
            <v>女</v>
          </cell>
        </row>
        <row r="48">
          <cell r="B48" t="str">
            <v>贺士诚</v>
          </cell>
          <cell r="C48" t="str">
            <v>20215723409</v>
          </cell>
          <cell r="D48" t="str">
            <v>男</v>
          </cell>
        </row>
        <row r="49">
          <cell r="B49" t="str">
            <v>黄一民</v>
          </cell>
          <cell r="C49" t="str">
            <v>20215723410</v>
          </cell>
          <cell r="D49" t="str">
            <v>男</v>
          </cell>
        </row>
        <row r="50">
          <cell r="B50" t="str">
            <v>蒋哲</v>
          </cell>
          <cell r="C50" t="str">
            <v>20215723411</v>
          </cell>
          <cell r="D50" t="str">
            <v>女</v>
          </cell>
        </row>
        <row r="51">
          <cell r="B51" t="str">
            <v>焦腾</v>
          </cell>
          <cell r="C51" t="str">
            <v>20215723412</v>
          </cell>
          <cell r="D51" t="str">
            <v>男</v>
          </cell>
        </row>
        <row r="52">
          <cell r="B52" t="str">
            <v>金熠恒</v>
          </cell>
          <cell r="C52" t="str">
            <v>20215723413</v>
          </cell>
          <cell r="D52" t="str">
            <v>男</v>
          </cell>
        </row>
        <row r="53">
          <cell r="B53" t="str">
            <v>李荣华</v>
          </cell>
          <cell r="C53" t="str">
            <v>20215723414</v>
          </cell>
          <cell r="D53" t="str">
            <v>男</v>
          </cell>
        </row>
        <row r="54">
          <cell r="B54" t="str">
            <v>李文悦</v>
          </cell>
          <cell r="C54" t="str">
            <v>20215723415</v>
          </cell>
          <cell r="D54" t="str">
            <v>女</v>
          </cell>
        </row>
        <row r="55">
          <cell r="B55" t="str">
            <v>李鑫</v>
          </cell>
          <cell r="C55" t="str">
            <v>20215723416</v>
          </cell>
          <cell r="D55" t="str">
            <v>男</v>
          </cell>
        </row>
        <row r="56">
          <cell r="B56" t="str">
            <v>刘娇艳</v>
          </cell>
          <cell r="C56" t="str">
            <v>20215723417</v>
          </cell>
          <cell r="D56" t="str">
            <v>女</v>
          </cell>
        </row>
        <row r="57">
          <cell r="B57" t="str">
            <v>马冠一</v>
          </cell>
          <cell r="C57" t="str">
            <v>20215723418</v>
          </cell>
          <cell r="D57" t="str">
            <v>男</v>
          </cell>
        </row>
        <row r="58">
          <cell r="B58" t="str">
            <v>钱之尧</v>
          </cell>
          <cell r="C58" t="str">
            <v>20215723419</v>
          </cell>
          <cell r="D58" t="str">
            <v>男</v>
          </cell>
        </row>
        <row r="59">
          <cell r="B59" t="str">
            <v>宋春龙</v>
          </cell>
          <cell r="C59" t="str">
            <v>20215723420</v>
          </cell>
          <cell r="D59" t="str">
            <v>男</v>
          </cell>
        </row>
        <row r="60">
          <cell r="B60" t="str">
            <v>孙镱萍</v>
          </cell>
          <cell r="C60" t="str">
            <v>20215723421</v>
          </cell>
          <cell r="D60" t="str">
            <v>女</v>
          </cell>
        </row>
        <row r="61">
          <cell r="B61" t="str">
            <v>滕美莹</v>
          </cell>
          <cell r="C61" t="str">
            <v>20215723422</v>
          </cell>
          <cell r="D61" t="str">
            <v>女</v>
          </cell>
        </row>
        <row r="62">
          <cell r="B62" t="str">
            <v>魏新蕊</v>
          </cell>
          <cell r="C62" t="str">
            <v>20215723423</v>
          </cell>
          <cell r="D62" t="str">
            <v>女</v>
          </cell>
        </row>
        <row r="63">
          <cell r="B63" t="str">
            <v>许保琰</v>
          </cell>
          <cell r="C63" t="str">
            <v>20215723424</v>
          </cell>
          <cell r="D63" t="str">
            <v>男</v>
          </cell>
        </row>
        <row r="64">
          <cell r="B64" t="str">
            <v>燕山</v>
          </cell>
          <cell r="C64" t="str">
            <v>20215723425</v>
          </cell>
          <cell r="D64" t="str">
            <v>男</v>
          </cell>
        </row>
        <row r="65">
          <cell r="B65" t="str">
            <v>杨华运</v>
          </cell>
          <cell r="C65" t="str">
            <v>20215723426</v>
          </cell>
          <cell r="D65" t="str">
            <v>男</v>
          </cell>
        </row>
        <row r="66">
          <cell r="B66" t="str">
            <v>杨伟函</v>
          </cell>
          <cell r="C66" t="str">
            <v>20215723427</v>
          </cell>
          <cell r="D66" t="str">
            <v>女</v>
          </cell>
        </row>
        <row r="67">
          <cell r="B67" t="str">
            <v>尹博源</v>
          </cell>
          <cell r="C67" t="str">
            <v>20215723428</v>
          </cell>
          <cell r="D67" t="str">
            <v>男</v>
          </cell>
        </row>
        <row r="68">
          <cell r="B68" t="str">
            <v>于称新</v>
          </cell>
          <cell r="C68" t="str">
            <v>20215723429</v>
          </cell>
          <cell r="D68" t="str">
            <v>男</v>
          </cell>
        </row>
        <row r="69">
          <cell r="B69" t="str">
            <v>袁琪</v>
          </cell>
          <cell r="C69" t="str">
            <v>20215723430</v>
          </cell>
          <cell r="D69" t="str">
            <v>男</v>
          </cell>
        </row>
        <row r="70">
          <cell r="B70" t="str">
            <v>岳洋</v>
          </cell>
          <cell r="C70" t="str">
            <v>20215723431</v>
          </cell>
          <cell r="D70" t="str">
            <v>男</v>
          </cell>
        </row>
        <row r="71">
          <cell r="B71" t="str">
            <v>张颢严</v>
          </cell>
          <cell r="C71" t="str">
            <v>20215723432</v>
          </cell>
          <cell r="D71" t="str">
            <v>男</v>
          </cell>
        </row>
        <row r="72">
          <cell r="B72" t="str">
            <v>张俊琦</v>
          </cell>
          <cell r="C72" t="str">
            <v>20215723433</v>
          </cell>
          <cell r="D72" t="str">
            <v>男</v>
          </cell>
        </row>
        <row r="73">
          <cell r="B73" t="str">
            <v>张凯文</v>
          </cell>
          <cell r="C73" t="str">
            <v>20215723434</v>
          </cell>
          <cell r="D73" t="str">
            <v>男</v>
          </cell>
        </row>
        <row r="74">
          <cell r="B74" t="str">
            <v>张文俊</v>
          </cell>
          <cell r="C74" t="str">
            <v>20215723435</v>
          </cell>
          <cell r="D74" t="str">
            <v>女</v>
          </cell>
        </row>
        <row r="75">
          <cell r="B75" t="str">
            <v>张宪钰</v>
          </cell>
          <cell r="C75" t="str">
            <v>20215723436</v>
          </cell>
          <cell r="D75" t="str">
            <v>男</v>
          </cell>
        </row>
        <row r="76">
          <cell r="B76" t="str">
            <v>张旭</v>
          </cell>
          <cell r="C76" t="str">
            <v>20215723437</v>
          </cell>
          <cell r="D76" t="str">
            <v>男</v>
          </cell>
        </row>
        <row r="77">
          <cell r="B77" t="str">
            <v>张永佑</v>
          </cell>
          <cell r="C77" t="str">
            <v>20215723438</v>
          </cell>
          <cell r="D77" t="str">
            <v>男</v>
          </cell>
        </row>
        <row r="78">
          <cell r="B78" t="str">
            <v>周俊宇</v>
          </cell>
          <cell r="C78">
            <v>20205723533</v>
          </cell>
          <cell r="D78" t="str">
            <v>男</v>
          </cell>
        </row>
        <row r="79">
          <cell r="B79" t="str">
            <v>姜鑫</v>
          </cell>
          <cell r="C79">
            <v>20205723509</v>
          </cell>
          <cell r="D79" t="str">
            <v>男</v>
          </cell>
        </row>
        <row r="80">
          <cell r="B80" t="str">
            <v>孙建彬</v>
          </cell>
          <cell r="C80">
            <v>20205723427</v>
          </cell>
          <cell r="D80" t="str">
            <v>男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成绩单"/>
    </sheetNames>
    <sheetDataSet>
      <sheetData sheetId="0"/>
      <sheetData sheetId="1">
        <row r="3">
          <cell r="C3" t="str">
            <v>伯啸歌</v>
          </cell>
          <cell r="D3">
            <v>90</v>
          </cell>
          <cell r="E3">
            <v>53</v>
          </cell>
          <cell r="F3">
            <v>143</v>
          </cell>
          <cell r="G3" t="str">
            <v>1-02</v>
          </cell>
          <cell r="H3">
            <v>87</v>
          </cell>
        </row>
        <row r="4">
          <cell r="C4" t="str">
            <v>陈万帅</v>
          </cell>
          <cell r="D4">
            <v>91</v>
          </cell>
          <cell r="E4">
            <v>48</v>
          </cell>
          <cell r="F4">
            <v>139</v>
          </cell>
          <cell r="G4" t="str">
            <v>1-01</v>
          </cell>
          <cell r="H4">
            <v>76</v>
          </cell>
        </row>
        <row r="5">
          <cell r="C5" t="str">
            <v>丁印冰</v>
          </cell>
          <cell r="D5">
            <v>96</v>
          </cell>
          <cell r="E5">
            <v>58</v>
          </cell>
          <cell r="F5">
            <v>154</v>
          </cell>
          <cell r="G5" t="str">
            <v>2-22</v>
          </cell>
          <cell r="H5">
            <v>79</v>
          </cell>
        </row>
        <row r="6">
          <cell r="C6" t="str">
            <v>付文超</v>
          </cell>
          <cell r="D6">
            <v>95</v>
          </cell>
          <cell r="E6">
            <v>40</v>
          </cell>
          <cell r="F6">
            <v>135</v>
          </cell>
          <cell r="G6" t="str">
            <v>2-28</v>
          </cell>
          <cell r="H6">
            <v>81</v>
          </cell>
        </row>
        <row r="7">
          <cell r="C7" t="str">
            <v>郭景禄</v>
          </cell>
          <cell r="D7">
            <v>86</v>
          </cell>
          <cell r="E7">
            <v>34</v>
          </cell>
          <cell r="F7">
            <v>120</v>
          </cell>
          <cell r="G7" t="str">
            <v>2-24</v>
          </cell>
          <cell r="H7">
            <v>53</v>
          </cell>
        </row>
        <row r="8">
          <cell r="C8" t="str">
            <v>季壮壮</v>
          </cell>
          <cell r="D8">
            <v>86</v>
          </cell>
          <cell r="E8">
            <v>55</v>
          </cell>
          <cell r="F8">
            <v>141</v>
          </cell>
          <cell r="G8" t="str">
            <v>2-25</v>
          </cell>
          <cell r="H8">
            <v>94</v>
          </cell>
        </row>
        <row r="9">
          <cell r="C9" t="str">
            <v>李成龙</v>
          </cell>
          <cell r="D9">
            <v>83</v>
          </cell>
          <cell r="E9">
            <v>23</v>
          </cell>
          <cell r="F9">
            <v>106</v>
          </cell>
          <cell r="G9" t="str">
            <v>1-19</v>
          </cell>
          <cell r="H9">
            <v>60</v>
          </cell>
        </row>
        <row r="10">
          <cell r="C10" t="str">
            <v>李贵宾</v>
          </cell>
          <cell r="D10">
            <v>80</v>
          </cell>
          <cell r="E10">
            <v>30</v>
          </cell>
          <cell r="F10">
            <v>110</v>
          </cell>
          <cell r="G10" t="str">
            <v>2-17</v>
          </cell>
          <cell r="H10">
            <v>63</v>
          </cell>
        </row>
        <row r="11">
          <cell r="C11" t="str">
            <v>李怀勇</v>
          </cell>
          <cell r="D11">
            <v>92</v>
          </cell>
          <cell r="E11">
            <v>63</v>
          </cell>
          <cell r="F11">
            <v>155</v>
          </cell>
          <cell r="G11" t="str">
            <v>2-06</v>
          </cell>
          <cell r="H11">
            <v>95</v>
          </cell>
        </row>
        <row r="12">
          <cell r="C12" t="str">
            <v>李孟雪</v>
          </cell>
          <cell r="D12">
            <v>87</v>
          </cell>
          <cell r="E12">
            <v>69</v>
          </cell>
          <cell r="F12">
            <v>156</v>
          </cell>
          <cell r="G12" t="str">
            <v>1-09</v>
          </cell>
          <cell r="H12">
            <v>82</v>
          </cell>
        </row>
        <row r="13">
          <cell r="C13" t="str">
            <v>李希方</v>
          </cell>
          <cell r="D13">
            <v>93</v>
          </cell>
          <cell r="E13">
            <v>69</v>
          </cell>
          <cell r="F13">
            <v>162</v>
          </cell>
          <cell r="G13" t="str">
            <v>2-01</v>
          </cell>
          <cell r="H13">
            <v>96</v>
          </cell>
        </row>
        <row r="14">
          <cell r="C14" t="str">
            <v>梁京通</v>
          </cell>
          <cell r="D14">
            <v>95</v>
          </cell>
          <cell r="E14">
            <v>78</v>
          </cell>
          <cell r="F14">
            <v>173</v>
          </cell>
          <cell r="G14" t="str">
            <v>1-05</v>
          </cell>
          <cell r="H14">
            <v>96</v>
          </cell>
        </row>
        <row r="15">
          <cell r="C15" t="str">
            <v>廖信勇</v>
          </cell>
          <cell r="D15">
            <v>88</v>
          </cell>
          <cell r="E15">
            <v>36</v>
          </cell>
          <cell r="F15">
            <v>124</v>
          </cell>
          <cell r="G15" t="str">
            <v>2-34</v>
          </cell>
          <cell r="H15">
            <v>96</v>
          </cell>
        </row>
        <row r="16">
          <cell r="C16" t="str">
            <v>刘志超</v>
          </cell>
          <cell r="D16">
            <v>85</v>
          </cell>
          <cell r="E16">
            <v>77</v>
          </cell>
          <cell r="F16">
            <v>162</v>
          </cell>
          <cell r="G16" t="str">
            <v>1-31</v>
          </cell>
          <cell r="H16">
            <v>80</v>
          </cell>
        </row>
        <row r="17">
          <cell r="C17" t="str">
            <v>鲁铭</v>
          </cell>
          <cell r="D17">
            <v>91</v>
          </cell>
          <cell r="E17">
            <v>39</v>
          </cell>
          <cell r="F17">
            <v>130</v>
          </cell>
          <cell r="G17" t="str">
            <v>1-28</v>
          </cell>
          <cell r="H17">
            <v>94</v>
          </cell>
        </row>
        <row r="18">
          <cell r="C18" t="str">
            <v>吕国濠</v>
          </cell>
          <cell r="D18">
            <v>63</v>
          </cell>
          <cell r="E18">
            <v>24</v>
          </cell>
          <cell r="F18">
            <v>87</v>
          </cell>
          <cell r="G18" t="str">
            <v>2-40</v>
          </cell>
          <cell r="H18">
            <v>70</v>
          </cell>
        </row>
        <row r="19">
          <cell r="C19" t="str">
            <v>倪立平</v>
          </cell>
          <cell r="D19">
            <v>76</v>
          </cell>
          <cell r="E19">
            <v>29</v>
          </cell>
          <cell r="F19">
            <v>105</v>
          </cell>
          <cell r="G19" t="str">
            <v>1-23</v>
          </cell>
          <cell r="H19">
            <v>68</v>
          </cell>
        </row>
        <row r="20">
          <cell r="C20" t="str">
            <v>齐豫</v>
          </cell>
          <cell r="D20">
            <v>83</v>
          </cell>
          <cell r="E20">
            <v>51</v>
          </cell>
          <cell r="F20">
            <v>134</v>
          </cell>
          <cell r="G20" t="str">
            <v>1-13</v>
          </cell>
          <cell r="H20">
            <v>79</v>
          </cell>
        </row>
        <row r="21">
          <cell r="C21" t="str">
            <v>孙文艺</v>
          </cell>
          <cell r="D21">
            <v>95</v>
          </cell>
          <cell r="E21">
            <v>66</v>
          </cell>
          <cell r="F21">
            <v>161</v>
          </cell>
          <cell r="G21" t="str">
            <v>1-20</v>
          </cell>
          <cell r="H21">
            <v>68</v>
          </cell>
        </row>
        <row r="22">
          <cell r="C22" t="str">
            <v>谭涵月</v>
          </cell>
          <cell r="D22">
            <v>84</v>
          </cell>
          <cell r="E22">
            <v>49</v>
          </cell>
          <cell r="F22">
            <v>133</v>
          </cell>
          <cell r="G22" t="str">
            <v>1-16</v>
          </cell>
          <cell r="H22">
            <v>83</v>
          </cell>
        </row>
        <row r="23">
          <cell r="C23" t="str">
            <v>田式炜</v>
          </cell>
          <cell r="D23">
            <v>74</v>
          </cell>
          <cell r="E23">
            <v>35</v>
          </cell>
          <cell r="F23">
            <v>109</v>
          </cell>
          <cell r="G23" t="str">
            <v>1-03</v>
          </cell>
          <cell r="H23">
            <v>70</v>
          </cell>
        </row>
        <row r="24">
          <cell r="C24" t="str">
            <v>万永康</v>
          </cell>
          <cell r="D24">
            <v>94</v>
          </cell>
          <cell r="E24">
            <v>62</v>
          </cell>
          <cell r="F24">
            <v>156</v>
          </cell>
          <cell r="G24" t="str">
            <v>2-04</v>
          </cell>
          <cell r="H24">
            <v>93</v>
          </cell>
        </row>
        <row r="25">
          <cell r="C25" t="str">
            <v>王慧林</v>
          </cell>
          <cell r="D25">
            <v>82</v>
          </cell>
          <cell r="E25">
            <v>58</v>
          </cell>
          <cell r="F25">
            <v>140</v>
          </cell>
          <cell r="G25" t="str">
            <v>1-17</v>
          </cell>
          <cell r="H25">
            <v>83</v>
          </cell>
        </row>
        <row r="26">
          <cell r="C26" t="str">
            <v>王楠</v>
          </cell>
          <cell r="D26">
            <v>94</v>
          </cell>
          <cell r="E26">
            <v>56</v>
          </cell>
          <cell r="F26">
            <v>150</v>
          </cell>
          <cell r="G26" t="str">
            <v>1-32</v>
          </cell>
          <cell r="H26">
            <v>82</v>
          </cell>
        </row>
        <row r="27">
          <cell r="C27" t="str">
            <v>王松</v>
          </cell>
          <cell r="D27">
            <v>87</v>
          </cell>
          <cell r="E27">
            <v>50</v>
          </cell>
          <cell r="F27">
            <v>137</v>
          </cell>
          <cell r="G27" t="str">
            <v>2-11</v>
          </cell>
          <cell r="H27">
            <v>80</v>
          </cell>
        </row>
        <row r="28">
          <cell r="C28" t="str">
            <v>王彤</v>
          </cell>
          <cell r="D28">
            <v>95</v>
          </cell>
          <cell r="E28">
            <v>62</v>
          </cell>
          <cell r="F28">
            <v>157</v>
          </cell>
          <cell r="G28" t="str">
            <v>2-19</v>
          </cell>
          <cell r="H28">
            <v>79</v>
          </cell>
        </row>
        <row r="29">
          <cell r="C29" t="str">
            <v>王文静</v>
          </cell>
          <cell r="D29">
            <v>97</v>
          </cell>
          <cell r="E29">
            <v>74</v>
          </cell>
          <cell r="F29">
            <v>171</v>
          </cell>
          <cell r="G29" t="str">
            <v>2-10</v>
          </cell>
          <cell r="H29">
            <v>98</v>
          </cell>
        </row>
        <row r="30">
          <cell r="C30" t="str">
            <v>王欣然</v>
          </cell>
          <cell r="D30">
            <v>94</v>
          </cell>
          <cell r="E30">
            <v>54</v>
          </cell>
          <cell r="F30">
            <v>148</v>
          </cell>
          <cell r="G30" t="str">
            <v>1-11</v>
          </cell>
          <cell r="H30">
            <v>84</v>
          </cell>
        </row>
        <row r="31">
          <cell r="C31" t="str">
            <v>王毅</v>
          </cell>
          <cell r="D31">
            <v>78</v>
          </cell>
          <cell r="E31">
            <v>60</v>
          </cell>
          <cell r="F31">
            <v>138</v>
          </cell>
          <cell r="G31" t="str">
            <v>2-05</v>
          </cell>
          <cell r="H31">
            <v>64</v>
          </cell>
        </row>
        <row r="32">
          <cell r="C32" t="str">
            <v>延子鸣</v>
          </cell>
          <cell r="D32">
            <v>93</v>
          </cell>
          <cell r="E32">
            <v>72</v>
          </cell>
          <cell r="F32">
            <v>165</v>
          </cell>
          <cell r="G32" t="str">
            <v>2-14</v>
          </cell>
          <cell r="H32">
            <v>70</v>
          </cell>
        </row>
        <row r="33">
          <cell r="C33" t="str">
            <v>张凯翔</v>
          </cell>
          <cell r="D33">
            <v>89</v>
          </cell>
          <cell r="E33">
            <v>43</v>
          </cell>
          <cell r="F33">
            <v>132</v>
          </cell>
          <cell r="G33" t="str">
            <v>1-12</v>
          </cell>
          <cell r="H33">
            <v>97</v>
          </cell>
        </row>
        <row r="34">
          <cell r="C34" t="str">
            <v>张盼盼</v>
          </cell>
          <cell r="D34">
            <v>88</v>
          </cell>
          <cell r="E34">
            <v>56</v>
          </cell>
          <cell r="F34">
            <v>144</v>
          </cell>
          <cell r="G34" t="str">
            <v>2-26</v>
          </cell>
          <cell r="H34">
            <v>86</v>
          </cell>
        </row>
        <row r="35">
          <cell r="C35" t="str">
            <v>张子豪</v>
          </cell>
          <cell r="D35">
            <v>94</v>
          </cell>
          <cell r="E35">
            <v>59</v>
          </cell>
          <cell r="F35">
            <v>153</v>
          </cell>
          <cell r="G35" t="str">
            <v>2-07</v>
          </cell>
          <cell r="H35">
            <v>96</v>
          </cell>
        </row>
        <row r="36">
          <cell r="C36" t="str">
            <v>赵烽伊</v>
          </cell>
          <cell r="D36">
            <v>93</v>
          </cell>
          <cell r="E36">
            <v>53</v>
          </cell>
          <cell r="F36">
            <v>146</v>
          </cell>
          <cell r="G36" t="str">
            <v>2-37</v>
          </cell>
          <cell r="H36">
            <v>83</v>
          </cell>
        </row>
        <row r="37">
          <cell r="C37" t="str">
            <v>赵鲁超</v>
          </cell>
          <cell r="D37">
            <v>82</v>
          </cell>
          <cell r="E37">
            <v>58</v>
          </cell>
          <cell r="F37">
            <v>140</v>
          </cell>
          <cell r="G37" t="str">
            <v>2-08</v>
          </cell>
          <cell r="H37">
            <v>95</v>
          </cell>
        </row>
        <row r="38">
          <cell r="C38" t="str">
            <v>郑智远</v>
          </cell>
          <cell r="D38">
            <v>69</v>
          </cell>
          <cell r="E38">
            <v>14</v>
          </cell>
          <cell r="F38">
            <v>83</v>
          </cell>
          <cell r="G38" t="str">
            <v>1-22</v>
          </cell>
          <cell r="H38">
            <v>77</v>
          </cell>
        </row>
        <row r="39">
          <cell r="C39" t="str">
            <v>朱胜楠</v>
          </cell>
          <cell r="D39">
            <v>95</v>
          </cell>
          <cell r="E39">
            <v>73</v>
          </cell>
          <cell r="F39">
            <v>168</v>
          </cell>
          <cell r="G39" t="str">
            <v>2-33</v>
          </cell>
          <cell r="H39">
            <v>89</v>
          </cell>
        </row>
        <row r="40">
          <cell r="C40" t="str">
            <v>白友禄</v>
          </cell>
          <cell r="D40">
            <v>93</v>
          </cell>
          <cell r="E40">
            <v>76</v>
          </cell>
          <cell r="F40">
            <v>169</v>
          </cell>
          <cell r="G40" t="str">
            <v>2-18</v>
          </cell>
          <cell r="H40">
            <v>98</v>
          </cell>
        </row>
        <row r="41">
          <cell r="C41" t="str">
            <v>薄怀昕</v>
          </cell>
          <cell r="D41">
            <v>88</v>
          </cell>
          <cell r="E41">
            <v>57</v>
          </cell>
          <cell r="F41">
            <v>145</v>
          </cell>
          <cell r="G41" t="str">
            <v>2-02</v>
          </cell>
          <cell r="H41">
            <v>83</v>
          </cell>
        </row>
        <row r="42">
          <cell r="C42" t="str">
            <v>陈孟婷</v>
          </cell>
          <cell r="D42">
            <v>95</v>
          </cell>
          <cell r="E42">
            <v>68</v>
          </cell>
          <cell r="F42">
            <v>163</v>
          </cell>
          <cell r="G42" t="str">
            <v>2-15</v>
          </cell>
          <cell r="H42">
            <v>83</v>
          </cell>
        </row>
        <row r="43">
          <cell r="C43" t="str">
            <v>谌志恒</v>
          </cell>
          <cell r="D43">
            <v>94</v>
          </cell>
          <cell r="E43">
            <v>74</v>
          </cell>
          <cell r="F43">
            <v>168</v>
          </cell>
          <cell r="G43" t="str">
            <v>1-35</v>
          </cell>
          <cell r="H43">
            <v>89</v>
          </cell>
        </row>
        <row r="44">
          <cell r="C44" t="str">
            <v>崔文豪</v>
          </cell>
          <cell r="D44">
            <v>90</v>
          </cell>
          <cell r="E44">
            <v>44</v>
          </cell>
          <cell r="F44">
            <v>134</v>
          </cell>
          <cell r="G44" t="str">
            <v>1-24</v>
          </cell>
          <cell r="H44">
            <v>75</v>
          </cell>
        </row>
        <row r="45">
          <cell r="C45" t="str">
            <v>代文鑫</v>
          </cell>
          <cell r="D45">
            <v>90</v>
          </cell>
          <cell r="E45">
            <v>52</v>
          </cell>
          <cell r="F45">
            <v>142</v>
          </cell>
          <cell r="G45" t="str">
            <v>1-30</v>
          </cell>
          <cell r="H45">
            <v>77</v>
          </cell>
        </row>
        <row r="46">
          <cell r="C46" t="str">
            <v>葛千瑶</v>
          </cell>
          <cell r="D46">
            <v>94</v>
          </cell>
          <cell r="E46">
            <v>69</v>
          </cell>
          <cell r="F46">
            <v>163</v>
          </cell>
          <cell r="G46" t="str">
            <v>2-39</v>
          </cell>
          <cell r="H46">
            <v>88</v>
          </cell>
        </row>
        <row r="47">
          <cell r="C47" t="str">
            <v>宫梦琪</v>
          </cell>
          <cell r="D47">
            <v>88</v>
          </cell>
          <cell r="E47">
            <v>68</v>
          </cell>
          <cell r="F47">
            <v>156</v>
          </cell>
          <cell r="G47" t="str">
            <v>1-04</v>
          </cell>
          <cell r="H47">
            <v>76</v>
          </cell>
        </row>
        <row r="48">
          <cell r="C48" t="str">
            <v>贺士诚</v>
          </cell>
          <cell r="D48">
            <v>67</v>
          </cell>
          <cell r="E48">
            <v>24</v>
          </cell>
          <cell r="F48">
            <v>91</v>
          </cell>
          <cell r="G48" t="str">
            <v>2-16</v>
          </cell>
          <cell r="H48">
            <v>91</v>
          </cell>
        </row>
        <row r="49">
          <cell r="C49" t="str">
            <v>黄一民</v>
          </cell>
          <cell r="D49">
            <v>90</v>
          </cell>
          <cell r="E49">
            <v>42</v>
          </cell>
          <cell r="F49">
            <v>132</v>
          </cell>
          <cell r="G49" t="str">
            <v>1-21</v>
          </cell>
          <cell r="H49">
            <v>74</v>
          </cell>
        </row>
        <row r="50">
          <cell r="C50" t="str">
            <v>蒋哲</v>
          </cell>
          <cell r="D50">
            <v>87</v>
          </cell>
          <cell r="E50">
            <v>56</v>
          </cell>
          <cell r="F50">
            <v>143</v>
          </cell>
          <cell r="G50" t="str">
            <v>1-33</v>
          </cell>
          <cell r="H50">
            <v>78</v>
          </cell>
        </row>
        <row r="51">
          <cell r="C51" t="str">
            <v>焦腾</v>
          </cell>
          <cell r="D51">
            <v>85</v>
          </cell>
          <cell r="E51">
            <v>54</v>
          </cell>
          <cell r="F51">
            <v>139</v>
          </cell>
          <cell r="G51" t="str">
            <v>1-08</v>
          </cell>
          <cell r="H51">
            <v>85</v>
          </cell>
        </row>
        <row r="52">
          <cell r="C52" t="str">
            <v>金熠恒</v>
          </cell>
          <cell r="D52">
            <v>82</v>
          </cell>
          <cell r="E52">
            <v>30</v>
          </cell>
          <cell r="F52">
            <v>112</v>
          </cell>
          <cell r="G52" t="str">
            <v>2-03</v>
          </cell>
          <cell r="H52">
            <v>61</v>
          </cell>
        </row>
        <row r="53">
          <cell r="C53" t="str">
            <v>李荣华</v>
          </cell>
          <cell r="D53">
            <v>92</v>
          </cell>
          <cell r="E53">
            <v>56</v>
          </cell>
          <cell r="F53">
            <v>148</v>
          </cell>
          <cell r="G53" t="str">
            <v>2-30</v>
          </cell>
          <cell r="H53">
            <v>74</v>
          </cell>
        </row>
        <row r="54">
          <cell r="C54" t="str">
            <v>李文悦</v>
          </cell>
          <cell r="D54">
            <v>98</v>
          </cell>
          <cell r="E54">
            <v>55</v>
          </cell>
          <cell r="F54">
            <v>153</v>
          </cell>
          <cell r="G54" t="str">
            <v>1-29</v>
          </cell>
          <cell r="H54">
            <v>77</v>
          </cell>
        </row>
        <row r="55">
          <cell r="C55" t="str">
            <v>李鑫</v>
          </cell>
          <cell r="D55">
            <v>90</v>
          </cell>
          <cell r="E55">
            <v>88</v>
          </cell>
          <cell r="F55">
            <v>178</v>
          </cell>
          <cell r="G55" t="str">
            <v>1-10</v>
          </cell>
          <cell r="H55">
            <v>97</v>
          </cell>
        </row>
        <row r="56">
          <cell r="C56" t="str">
            <v>刘娇艳</v>
          </cell>
          <cell r="D56">
            <v>93</v>
          </cell>
          <cell r="E56">
            <v>65</v>
          </cell>
          <cell r="F56">
            <v>158</v>
          </cell>
          <cell r="G56" t="str">
            <v>2-38</v>
          </cell>
          <cell r="H56">
            <v>94</v>
          </cell>
        </row>
        <row r="57">
          <cell r="C57" t="str">
            <v>马冠一</v>
          </cell>
          <cell r="D57">
            <v>87</v>
          </cell>
          <cell r="E57">
            <v>61</v>
          </cell>
          <cell r="F57">
            <v>148</v>
          </cell>
          <cell r="G57" t="str">
            <v>2-29</v>
          </cell>
          <cell r="H57">
            <v>87</v>
          </cell>
        </row>
        <row r="58">
          <cell r="C58" t="str">
            <v>钱之尧</v>
          </cell>
          <cell r="D58">
            <v>87</v>
          </cell>
          <cell r="E58">
            <v>34</v>
          </cell>
          <cell r="F58">
            <v>121</v>
          </cell>
          <cell r="G58" t="str">
            <v>1-26</v>
          </cell>
          <cell r="H58">
            <v>82</v>
          </cell>
        </row>
        <row r="59">
          <cell r="C59" t="str">
            <v>宋春龙</v>
          </cell>
          <cell r="D59">
            <v>90</v>
          </cell>
          <cell r="E59">
            <v>55</v>
          </cell>
          <cell r="F59">
            <v>145</v>
          </cell>
          <cell r="G59" t="str">
            <v>2-21</v>
          </cell>
          <cell r="H59">
            <v>96</v>
          </cell>
        </row>
        <row r="60">
          <cell r="C60" t="str">
            <v>孙镱萍</v>
          </cell>
          <cell r="D60">
            <v>92</v>
          </cell>
          <cell r="E60">
            <v>66</v>
          </cell>
          <cell r="F60">
            <v>158</v>
          </cell>
          <cell r="G60" t="str">
            <v>2-35</v>
          </cell>
          <cell r="H60">
            <v>79</v>
          </cell>
        </row>
        <row r="61">
          <cell r="C61" t="str">
            <v>滕美莹</v>
          </cell>
          <cell r="D61">
            <v>86</v>
          </cell>
          <cell r="E61">
            <v>52</v>
          </cell>
          <cell r="F61">
            <v>138</v>
          </cell>
          <cell r="G61" t="str">
            <v>2-23</v>
          </cell>
          <cell r="H61">
            <v>78</v>
          </cell>
        </row>
        <row r="62">
          <cell r="C62" t="str">
            <v>魏新蕊</v>
          </cell>
          <cell r="D62">
            <v>95</v>
          </cell>
          <cell r="E62">
            <v>58</v>
          </cell>
          <cell r="F62">
            <v>153</v>
          </cell>
          <cell r="G62" t="str">
            <v>2-09</v>
          </cell>
          <cell r="H62">
            <v>67</v>
          </cell>
        </row>
        <row r="63">
          <cell r="C63" t="str">
            <v>许保琰</v>
          </cell>
          <cell r="D63">
            <v>89</v>
          </cell>
          <cell r="E63">
            <v>74</v>
          </cell>
          <cell r="F63">
            <v>163</v>
          </cell>
          <cell r="G63" t="str">
            <v>1-27</v>
          </cell>
          <cell r="H63">
            <v>97</v>
          </cell>
        </row>
        <row r="64">
          <cell r="C64" t="str">
            <v>燕山</v>
          </cell>
          <cell r="D64">
            <v>94</v>
          </cell>
          <cell r="E64">
            <v>68</v>
          </cell>
          <cell r="F64">
            <v>162</v>
          </cell>
          <cell r="G64" t="str">
            <v>2-27</v>
          </cell>
          <cell r="H64">
            <v>82</v>
          </cell>
        </row>
        <row r="65">
          <cell r="C65" t="str">
            <v>杨华运</v>
          </cell>
          <cell r="D65">
            <v>93</v>
          </cell>
          <cell r="E65">
            <v>84</v>
          </cell>
          <cell r="F65">
            <v>177</v>
          </cell>
          <cell r="G65" t="str">
            <v>2-32</v>
          </cell>
          <cell r="H65">
            <v>82</v>
          </cell>
        </row>
        <row r="66">
          <cell r="C66" t="str">
            <v>杨伟函</v>
          </cell>
          <cell r="D66">
            <v>83</v>
          </cell>
          <cell r="E66">
            <v>54</v>
          </cell>
          <cell r="F66">
            <v>137</v>
          </cell>
          <cell r="G66" t="str">
            <v>1-34</v>
          </cell>
          <cell r="H66">
            <v>75</v>
          </cell>
        </row>
        <row r="67">
          <cell r="C67" t="str">
            <v>尹博源</v>
          </cell>
          <cell r="D67">
            <v>85</v>
          </cell>
          <cell r="E67">
            <v>67</v>
          </cell>
          <cell r="F67">
            <v>152</v>
          </cell>
          <cell r="G67" t="str">
            <v>2-31</v>
          </cell>
          <cell r="H67">
            <v>82</v>
          </cell>
        </row>
        <row r="68">
          <cell r="C68" t="str">
            <v>于称新</v>
          </cell>
          <cell r="D68">
            <v>96</v>
          </cell>
          <cell r="E68">
            <v>77</v>
          </cell>
          <cell r="F68">
            <v>173</v>
          </cell>
          <cell r="G68" t="str">
            <v>2-36</v>
          </cell>
          <cell r="H68">
            <v>95</v>
          </cell>
        </row>
        <row r="69">
          <cell r="C69" t="str">
            <v>袁琪</v>
          </cell>
          <cell r="D69">
            <v>87</v>
          </cell>
          <cell r="E69">
            <v>58</v>
          </cell>
          <cell r="F69">
            <v>145</v>
          </cell>
          <cell r="G69" t="str">
            <v>1-25</v>
          </cell>
          <cell r="H69">
            <v>92</v>
          </cell>
        </row>
        <row r="70">
          <cell r="C70" t="str">
            <v>岳洋</v>
          </cell>
          <cell r="D70">
            <v>91</v>
          </cell>
          <cell r="E70">
            <v>80</v>
          </cell>
          <cell r="F70">
            <v>171</v>
          </cell>
          <cell r="G70" t="str">
            <v>1-06</v>
          </cell>
          <cell r="H70">
            <v>68</v>
          </cell>
        </row>
        <row r="71">
          <cell r="C71" t="str">
            <v>张颢严</v>
          </cell>
          <cell r="D71">
            <v>83</v>
          </cell>
          <cell r="E71">
            <v>61</v>
          </cell>
          <cell r="F71">
            <v>144</v>
          </cell>
          <cell r="G71" t="str">
            <v>2-13</v>
          </cell>
          <cell r="H71">
            <v>75</v>
          </cell>
        </row>
        <row r="72">
          <cell r="C72" t="str">
            <v>张俊琦</v>
          </cell>
          <cell r="D72">
            <v>90</v>
          </cell>
          <cell r="E72">
            <v>71</v>
          </cell>
          <cell r="F72">
            <v>161</v>
          </cell>
          <cell r="G72" t="str">
            <v>1-14</v>
          </cell>
          <cell r="H72">
            <v>97</v>
          </cell>
        </row>
        <row r="73">
          <cell r="C73" t="str">
            <v>张凯文</v>
          </cell>
          <cell r="D73">
            <v>85</v>
          </cell>
          <cell r="E73">
            <v>55</v>
          </cell>
          <cell r="F73">
            <v>140</v>
          </cell>
          <cell r="G73" t="str">
            <v>1-15</v>
          </cell>
          <cell r="H73">
            <v>98</v>
          </cell>
        </row>
        <row r="74">
          <cell r="C74" t="str">
            <v>张文俊</v>
          </cell>
          <cell r="D74">
            <v>92</v>
          </cell>
          <cell r="E74">
            <v>61</v>
          </cell>
          <cell r="F74">
            <v>153</v>
          </cell>
          <cell r="G74" t="str">
            <v>2-20</v>
          </cell>
          <cell r="H74">
            <v>86</v>
          </cell>
        </row>
        <row r="75">
          <cell r="C75" t="str">
            <v>张宪钰</v>
          </cell>
          <cell r="D75">
            <v>78</v>
          </cell>
          <cell r="E75">
            <v>55</v>
          </cell>
          <cell r="F75">
            <v>133</v>
          </cell>
          <cell r="G75" t="str">
            <v>1-07</v>
          </cell>
          <cell r="H75">
            <v>98</v>
          </cell>
        </row>
        <row r="76">
          <cell r="C76" t="str">
            <v>张旭</v>
          </cell>
          <cell r="D76">
            <v>94</v>
          </cell>
          <cell r="E76">
            <v>51</v>
          </cell>
          <cell r="F76">
            <v>145</v>
          </cell>
          <cell r="G76" t="str">
            <v>2-12</v>
          </cell>
          <cell r="H76">
            <v>72</v>
          </cell>
        </row>
        <row r="77">
          <cell r="C77" t="str">
            <v>张永佑</v>
          </cell>
          <cell r="D77">
            <v>94</v>
          </cell>
          <cell r="E77">
            <v>38</v>
          </cell>
          <cell r="F77">
            <v>132</v>
          </cell>
          <cell r="G77" t="str">
            <v>1-18</v>
          </cell>
          <cell r="H77">
            <v>61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B3" t="str">
            <v>许治强</v>
          </cell>
          <cell r="C3" t="str">
            <v>20195443527</v>
          </cell>
          <cell r="D3">
            <v>62</v>
          </cell>
          <cell r="E3">
            <v>70</v>
          </cell>
          <cell r="F3">
            <v>132</v>
          </cell>
          <cell r="G3">
            <v>66</v>
          </cell>
          <cell r="H3">
            <v>66</v>
          </cell>
        </row>
        <row r="4">
          <cell r="B4" t="str">
            <v>楚宸</v>
          </cell>
          <cell r="C4" t="str">
            <v>20215443501</v>
          </cell>
          <cell r="D4">
            <v>72</v>
          </cell>
          <cell r="E4">
            <v>68</v>
          </cell>
          <cell r="F4">
            <v>140</v>
          </cell>
          <cell r="G4">
            <v>70</v>
          </cell>
          <cell r="H4">
            <v>80</v>
          </cell>
        </row>
        <row r="5">
          <cell r="B5" t="str">
            <v>崔航岳</v>
          </cell>
          <cell r="C5" t="str">
            <v>20215443502</v>
          </cell>
          <cell r="D5">
            <v>60</v>
          </cell>
          <cell r="E5">
            <v>62</v>
          </cell>
          <cell r="F5">
            <v>122</v>
          </cell>
          <cell r="G5">
            <v>61</v>
          </cell>
          <cell r="H5">
            <v>67</v>
          </cell>
        </row>
        <row r="6">
          <cell r="B6" t="str">
            <v>董衍</v>
          </cell>
          <cell r="C6" t="str">
            <v>20215443503</v>
          </cell>
          <cell r="D6">
            <v>82</v>
          </cell>
          <cell r="E6">
            <v>68</v>
          </cell>
          <cell r="F6">
            <v>150</v>
          </cell>
          <cell r="G6">
            <v>75</v>
          </cell>
          <cell r="H6">
            <v>84</v>
          </cell>
        </row>
        <row r="7">
          <cell r="B7" t="str">
            <v>李昂</v>
          </cell>
          <cell r="C7" t="str">
            <v>20215443504</v>
          </cell>
          <cell r="D7">
            <v>71</v>
          </cell>
          <cell r="E7">
            <v>67</v>
          </cell>
          <cell r="F7">
            <v>138</v>
          </cell>
          <cell r="G7">
            <v>69</v>
          </cell>
          <cell r="H7">
            <v>63</v>
          </cell>
        </row>
        <row r="8">
          <cell r="B8" t="str">
            <v>李茹雪</v>
          </cell>
          <cell r="C8" t="str">
            <v>20215443505</v>
          </cell>
          <cell r="D8">
            <v>81</v>
          </cell>
          <cell r="E8">
            <v>75</v>
          </cell>
          <cell r="F8">
            <v>156</v>
          </cell>
          <cell r="G8">
            <v>78</v>
          </cell>
          <cell r="H8">
            <v>86</v>
          </cell>
        </row>
        <row r="9">
          <cell r="B9" t="str">
            <v>李亚男</v>
          </cell>
          <cell r="C9" t="str">
            <v>20215443506</v>
          </cell>
          <cell r="D9">
            <v>60</v>
          </cell>
          <cell r="E9">
            <v>70</v>
          </cell>
          <cell r="F9">
            <v>130</v>
          </cell>
          <cell r="G9">
            <v>65</v>
          </cell>
          <cell r="H9">
            <v>65</v>
          </cell>
        </row>
        <row r="10">
          <cell r="B10" t="str">
            <v>林德恩</v>
          </cell>
          <cell r="C10" t="str">
            <v>20215443507</v>
          </cell>
          <cell r="D10">
            <v>74</v>
          </cell>
          <cell r="E10">
            <v>66</v>
          </cell>
          <cell r="F10">
            <v>140</v>
          </cell>
          <cell r="G10">
            <v>70</v>
          </cell>
          <cell r="H10">
            <v>75</v>
          </cell>
        </row>
        <row r="11">
          <cell r="B11" t="str">
            <v>刘晓卉</v>
          </cell>
          <cell r="C11" t="str">
            <v>20215443508</v>
          </cell>
          <cell r="D11">
            <v>78</v>
          </cell>
          <cell r="E11">
            <v>75</v>
          </cell>
          <cell r="F11">
            <v>153</v>
          </cell>
          <cell r="G11">
            <v>76.5</v>
          </cell>
          <cell r="H11">
            <v>79</v>
          </cell>
        </row>
        <row r="12">
          <cell r="B12" t="str">
            <v>刘悦</v>
          </cell>
          <cell r="C12" t="str">
            <v>20215443509</v>
          </cell>
          <cell r="D12">
            <v>61</v>
          </cell>
          <cell r="E12">
            <v>63</v>
          </cell>
          <cell r="F12">
            <v>124</v>
          </cell>
          <cell r="G12">
            <v>62</v>
          </cell>
          <cell r="H12">
            <v>75</v>
          </cell>
        </row>
        <row r="13">
          <cell r="B13" t="str">
            <v>马安达</v>
          </cell>
          <cell r="C13" t="str">
            <v>20215443510</v>
          </cell>
          <cell r="D13">
            <v>70</v>
          </cell>
          <cell r="E13">
            <v>63</v>
          </cell>
          <cell r="F13">
            <v>133</v>
          </cell>
          <cell r="G13">
            <v>66.5</v>
          </cell>
          <cell r="H13">
            <v>60</v>
          </cell>
        </row>
        <row r="14">
          <cell r="B14" t="str">
            <v>孟冉冉</v>
          </cell>
          <cell r="C14" t="str">
            <v>20215443512</v>
          </cell>
          <cell r="D14">
            <v>71</v>
          </cell>
          <cell r="E14">
            <v>73</v>
          </cell>
          <cell r="F14">
            <v>144</v>
          </cell>
          <cell r="G14">
            <v>72</v>
          </cell>
          <cell r="H14">
            <v>84</v>
          </cell>
        </row>
        <row r="15">
          <cell r="B15" t="str">
            <v>孟燕</v>
          </cell>
          <cell r="C15" t="str">
            <v>20215443513</v>
          </cell>
          <cell r="D15">
            <v>66</v>
          </cell>
          <cell r="E15">
            <v>73</v>
          </cell>
          <cell r="F15">
            <v>139</v>
          </cell>
          <cell r="G15">
            <v>69.5</v>
          </cell>
          <cell r="H15">
            <v>80</v>
          </cell>
        </row>
        <row r="16">
          <cell r="B16" t="str">
            <v>时雨欣</v>
          </cell>
          <cell r="C16" t="str">
            <v>20215443514</v>
          </cell>
          <cell r="D16">
            <v>61</v>
          </cell>
          <cell r="E16">
            <v>71</v>
          </cell>
          <cell r="F16">
            <v>132</v>
          </cell>
          <cell r="G16">
            <v>66</v>
          </cell>
          <cell r="H16">
            <v>76</v>
          </cell>
        </row>
        <row r="17">
          <cell r="B17" t="str">
            <v>宋天宇</v>
          </cell>
          <cell r="C17" t="str">
            <v>20215443515</v>
          </cell>
          <cell r="D17">
            <v>60</v>
          </cell>
          <cell r="E17">
            <v>74</v>
          </cell>
          <cell r="F17">
            <v>134</v>
          </cell>
          <cell r="G17">
            <v>67</v>
          </cell>
          <cell r="H17">
            <v>78</v>
          </cell>
        </row>
        <row r="18">
          <cell r="B18" t="str">
            <v>孙翠英</v>
          </cell>
          <cell r="C18" t="str">
            <v>20215443516</v>
          </cell>
          <cell r="D18">
            <v>71</v>
          </cell>
          <cell r="E18">
            <v>76</v>
          </cell>
          <cell r="F18">
            <v>147</v>
          </cell>
          <cell r="G18">
            <v>73.5</v>
          </cell>
          <cell r="H18">
            <v>81</v>
          </cell>
        </row>
        <row r="19">
          <cell r="B19" t="str">
            <v>孙越</v>
          </cell>
          <cell r="C19" t="str">
            <v>20215443517</v>
          </cell>
          <cell r="D19">
            <v>66</v>
          </cell>
          <cell r="E19">
            <v>76</v>
          </cell>
          <cell r="F19">
            <v>142</v>
          </cell>
          <cell r="G19">
            <v>71</v>
          </cell>
          <cell r="H19">
            <v>81</v>
          </cell>
        </row>
        <row r="20">
          <cell r="B20" t="str">
            <v>王乐蓁</v>
          </cell>
          <cell r="C20" t="str">
            <v>20215443518</v>
          </cell>
          <cell r="D20">
            <v>73</v>
          </cell>
          <cell r="E20">
            <v>74</v>
          </cell>
          <cell r="F20">
            <v>147</v>
          </cell>
          <cell r="G20">
            <v>73.5</v>
          </cell>
          <cell r="H20">
            <v>77</v>
          </cell>
        </row>
        <row r="21">
          <cell r="B21" t="str">
            <v>王梦婷</v>
          </cell>
          <cell r="C21" t="str">
            <v>20215443519</v>
          </cell>
          <cell r="D21">
            <v>69</v>
          </cell>
          <cell r="E21">
            <v>65</v>
          </cell>
          <cell r="F21">
            <v>134</v>
          </cell>
          <cell r="G21">
            <v>67</v>
          </cell>
          <cell r="H21">
            <v>69</v>
          </cell>
        </row>
        <row r="22">
          <cell r="B22" t="str">
            <v>王琪</v>
          </cell>
          <cell r="C22" t="str">
            <v>20215443520</v>
          </cell>
          <cell r="D22">
            <v>74</v>
          </cell>
          <cell r="E22">
            <v>73</v>
          </cell>
          <cell r="F22">
            <v>147</v>
          </cell>
          <cell r="G22">
            <v>73.5</v>
          </cell>
          <cell r="H22">
            <v>85</v>
          </cell>
        </row>
        <row r="23">
          <cell r="B23" t="str">
            <v>王晓凤</v>
          </cell>
          <cell r="C23" t="str">
            <v>20215443521</v>
          </cell>
          <cell r="D23">
            <v>69</v>
          </cell>
          <cell r="E23">
            <v>74</v>
          </cell>
          <cell r="F23">
            <v>143</v>
          </cell>
          <cell r="G23">
            <v>71.5</v>
          </cell>
          <cell r="H23">
            <v>86</v>
          </cell>
        </row>
        <row r="24">
          <cell r="B24" t="str">
            <v>王鑫焱</v>
          </cell>
          <cell r="C24" t="str">
            <v>20215443522</v>
          </cell>
          <cell r="D24">
            <v>60</v>
          </cell>
          <cell r="E24">
            <v>71</v>
          </cell>
          <cell r="F24">
            <v>131</v>
          </cell>
          <cell r="G24">
            <v>65.5</v>
          </cell>
          <cell r="H24">
            <v>60</v>
          </cell>
        </row>
        <row r="25">
          <cell r="B25" t="str">
            <v>辛瑞琳</v>
          </cell>
          <cell r="C25" t="str">
            <v>20215443523</v>
          </cell>
          <cell r="D25">
            <v>70</v>
          </cell>
          <cell r="E25">
            <v>72</v>
          </cell>
          <cell r="F25">
            <v>142</v>
          </cell>
          <cell r="G25">
            <v>71</v>
          </cell>
          <cell r="H25">
            <v>77</v>
          </cell>
        </row>
        <row r="26">
          <cell r="B26" t="str">
            <v>徐为超</v>
          </cell>
          <cell r="C26" t="str">
            <v>20215443524</v>
          </cell>
          <cell r="D26">
            <v>79</v>
          </cell>
          <cell r="E26">
            <v>77</v>
          </cell>
          <cell r="F26">
            <v>156</v>
          </cell>
          <cell r="G26">
            <v>78</v>
          </cell>
          <cell r="H26">
            <v>76</v>
          </cell>
        </row>
        <row r="27">
          <cell r="B27" t="str">
            <v>徐志强</v>
          </cell>
          <cell r="C27" t="str">
            <v>20215443525</v>
          </cell>
          <cell r="D27">
            <v>77</v>
          </cell>
          <cell r="E27">
            <v>70</v>
          </cell>
          <cell r="F27">
            <v>147</v>
          </cell>
          <cell r="G27">
            <v>73.5</v>
          </cell>
          <cell r="H27">
            <v>80</v>
          </cell>
        </row>
        <row r="28">
          <cell r="B28" t="str">
            <v>杨翊宁</v>
          </cell>
          <cell r="C28" t="str">
            <v>20215443526</v>
          </cell>
          <cell r="D28">
            <v>62</v>
          </cell>
          <cell r="E28">
            <v>71</v>
          </cell>
          <cell r="F28">
            <v>133</v>
          </cell>
          <cell r="G28">
            <v>66.5</v>
          </cell>
          <cell r="H28">
            <v>64</v>
          </cell>
        </row>
        <row r="29">
          <cell r="B29" t="str">
            <v>阴琦慧</v>
          </cell>
          <cell r="C29" t="str">
            <v>20215443527</v>
          </cell>
          <cell r="D29">
            <v>63</v>
          </cell>
          <cell r="E29">
            <v>66</v>
          </cell>
          <cell r="F29">
            <v>129</v>
          </cell>
          <cell r="G29">
            <v>64.5</v>
          </cell>
          <cell r="H29">
            <v>66</v>
          </cell>
        </row>
        <row r="30">
          <cell r="B30" t="str">
            <v>张豹</v>
          </cell>
          <cell r="C30" t="str">
            <v>20215443528</v>
          </cell>
          <cell r="D30">
            <v>60</v>
          </cell>
          <cell r="E30">
            <v>65</v>
          </cell>
          <cell r="F30">
            <v>125</v>
          </cell>
          <cell r="G30">
            <v>62.5</v>
          </cell>
          <cell r="H30">
            <v>74</v>
          </cell>
        </row>
        <row r="31">
          <cell r="B31" t="str">
            <v>张文嘉</v>
          </cell>
          <cell r="C31" t="str">
            <v>20215443529</v>
          </cell>
          <cell r="D31">
            <v>82</v>
          </cell>
          <cell r="E31">
            <v>74</v>
          </cell>
          <cell r="F31">
            <v>156</v>
          </cell>
          <cell r="G31">
            <v>78</v>
          </cell>
          <cell r="H31">
            <v>80</v>
          </cell>
        </row>
        <row r="32">
          <cell r="B32" t="str">
            <v>张欣蕊</v>
          </cell>
          <cell r="C32" t="str">
            <v>20215443530</v>
          </cell>
          <cell r="D32">
            <v>76</v>
          </cell>
          <cell r="E32">
            <v>77</v>
          </cell>
          <cell r="F32">
            <v>153</v>
          </cell>
          <cell r="G32">
            <v>76.5</v>
          </cell>
          <cell r="H32">
            <v>91</v>
          </cell>
        </row>
        <row r="33">
          <cell r="B33" t="str">
            <v>张亚宁</v>
          </cell>
          <cell r="C33" t="str">
            <v>20215443531</v>
          </cell>
          <cell r="D33">
            <v>80</v>
          </cell>
          <cell r="E33">
            <v>75</v>
          </cell>
          <cell r="F33">
            <v>155</v>
          </cell>
          <cell r="G33">
            <v>77.5</v>
          </cell>
          <cell r="H33">
            <v>80</v>
          </cell>
        </row>
        <row r="34">
          <cell r="B34" t="str">
            <v>赵丽</v>
          </cell>
          <cell r="C34" t="str">
            <v>20215443532</v>
          </cell>
          <cell r="D34">
            <v>82</v>
          </cell>
          <cell r="E34">
            <v>82</v>
          </cell>
          <cell r="F34">
            <v>164</v>
          </cell>
          <cell r="G34">
            <v>82</v>
          </cell>
          <cell r="H34">
            <v>85</v>
          </cell>
        </row>
        <row r="35">
          <cell r="B35" t="str">
            <v>赵希凯</v>
          </cell>
          <cell r="C35" t="str">
            <v>20215443533</v>
          </cell>
          <cell r="D35">
            <v>67</v>
          </cell>
          <cell r="E35">
            <v>72</v>
          </cell>
          <cell r="F35">
            <v>139</v>
          </cell>
          <cell r="G35">
            <v>69.5</v>
          </cell>
          <cell r="H35">
            <v>60</v>
          </cell>
        </row>
        <row r="36">
          <cell r="B36" t="str">
            <v>赵志莹</v>
          </cell>
          <cell r="C36" t="str">
            <v>20215443534</v>
          </cell>
          <cell r="D36">
            <v>79</v>
          </cell>
          <cell r="E36">
            <v>70</v>
          </cell>
          <cell r="F36">
            <v>149</v>
          </cell>
          <cell r="G36">
            <v>74.5</v>
          </cell>
          <cell r="H36">
            <v>80</v>
          </cell>
        </row>
        <row r="37">
          <cell r="B37" t="str">
            <v>周梦杰</v>
          </cell>
          <cell r="C37" t="str">
            <v>20215443535</v>
          </cell>
          <cell r="D37">
            <v>77</v>
          </cell>
          <cell r="E37">
            <v>77</v>
          </cell>
          <cell r="F37">
            <v>154</v>
          </cell>
          <cell r="G37">
            <v>77</v>
          </cell>
          <cell r="H37">
            <v>75</v>
          </cell>
        </row>
        <row r="38">
          <cell r="B38" t="str">
            <v>周敏敏</v>
          </cell>
          <cell r="C38" t="str">
            <v>20215443536</v>
          </cell>
          <cell r="D38">
            <v>66</v>
          </cell>
          <cell r="E38">
            <v>79</v>
          </cell>
          <cell r="F38">
            <v>145</v>
          </cell>
          <cell r="G38">
            <v>72.5</v>
          </cell>
          <cell r="H38">
            <v>79</v>
          </cell>
        </row>
        <row r="39">
          <cell r="B39" t="str">
            <v>朱信威</v>
          </cell>
          <cell r="C39" t="str">
            <v>20215443537</v>
          </cell>
          <cell r="D39">
            <v>70</v>
          </cell>
          <cell r="E39">
            <v>68</v>
          </cell>
          <cell r="F39">
            <v>138</v>
          </cell>
          <cell r="G39">
            <v>69</v>
          </cell>
          <cell r="H39">
            <v>65</v>
          </cell>
        </row>
        <row r="40">
          <cell r="B40" t="str">
            <v>陈奥</v>
          </cell>
          <cell r="C40" t="str">
            <v>20215443601</v>
          </cell>
          <cell r="D40">
            <v>67</v>
          </cell>
          <cell r="E40">
            <v>60</v>
          </cell>
          <cell r="F40">
            <v>127</v>
          </cell>
          <cell r="G40">
            <v>63.5</v>
          </cell>
          <cell r="H40">
            <v>67</v>
          </cell>
        </row>
        <row r="41">
          <cell r="B41" t="str">
            <v>陈心月</v>
          </cell>
          <cell r="C41" t="str">
            <v>20215443602</v>
          </cell>
          <cell r="D41">
            <v>70</v>
          </cell>
          <cell r="E41">
            <v>67</v>
          </cell>
          <cell r="F41">
            <v>137</v>
          </cell>
          <cell r="G41">
            <v>68.5</v>
          </cell>
          <cell r="H41">
            <v>61</v>
          </cell>
        </row>
        <row r="42">
          <cell r="B42" t="str">
            <v>崔莉云</v>
          </cell>
          <cell r="C42" t="str">
            <v>20215443603</v>
          </cell>
          <cell r="D42">
            <v>75</v>
          </cell>
          <cell r="E42">
            <v>71</v>
          </cell>
          <cell r="F42">
            <v>146</v>
          </cell>
          <cell r="G42">
            <v>73</v>
          </cell>
          <cell r="H42">
            <v>60</v>
          </cell>
        </row>
        <row r="43">
          <cell r="B43" t="str">
            <v>冯纪楠</v>
          </cell>
          <cell r="C43" t="str">
            <v>20215443604</v>
          </cell>
          <cell r="D43">
            <v>61</v>
          </cell>
          <cell r="E43">
            <v>71</v>
          </cell>
          <cell r="F43">
            <v>132</v>
          </cell>
          <cell r="G43">
            <v>66</v>
          </cell>
          <cell r="H43">
            <v>74</v>
          </cell>
        </row>
        <row r="44">
          <cell r="B44" t="str">
            <v>冯文丽</v>
          </cell>
          <cell r="C44" t="str">
            <v>20215443605</v>
          </cell>
          <cell r="D44">
            <v>81</v>
          </cell>
          <cell r="E44">
            <v>76</v>
          </cell>
          <cell r="F44">
            <v>157</v>
          </cell>
          <cell r="G44">
            <v>78.5</v>
          </cell>
          <cell r="H44">
            <v>78</v>
          </cell>
        </row>
        <row r="45">
          <cell r="B45" t="str">
            <v>葛文祥</v>
          </cell>
          <cell r="C45" t="str">
            <v>20215443606</v>
          </cell>
          <cell r="D45">
            <v>72</v>
          </cell>
          <cell r="E45">
            <v>61</v>
          </cell>
          <cell r="F45">
            <v>133</v>
          </cell>
          <cell r="G45">
            <v>66.5</v>
          </cell>
          <cell r="H45">
            <v>69</v>
          </cell>
        </row>
        <row r="46">
          <cell r="B46" t="str">
            <v>国欣蕾</v>
          </cell>
          <cell r="C46" t="str">
            <v>20215443607</v>
          </cell>
          <cell r="D46">
            <v>61</v>
          </cell>
          <cell r="E46">
            <v>70</v>
          </cell>
          <cell r="F46">
            <v>131</v>
          </cell>
          <cell r="G46">
            <v>65.5</v>
          </cell>
          <cell r="H46">
            <v>66</v>
          </cell>
        </row>
        <row r="47">
          <cell r="B47" t="str">
            <v>黄勤怡</v>
          </cell>
          <cell r="C47" t="str">
            <v>20215443608</v>
          </cell>
          <cell r="D47">
            <v>66</v>
          </cell>
          <cell r="E47">
            <v>62</v>
          </cell>
          <cell r="F47">
            <v>128</v>
          </cell>
          <cell r="G47">
            <v>64</v>
          </cell>
          <cell r="H47">
            <v>61</v>
          </cell>
        </row>
        <row r="48">
          <cell r="B48" t="str">
            <v>冀晓晴</v>
          </cell>
          <cell r="C48" t="str">
            <v>20215443609</v>
          </cell>
          <cell r="D48">
            <v>64</v>
          </cell>
          <cell r="E48">
            <v>75</v>
          </cell>
          <cell r="F48">
            <v>139</v>
          </cell>
          <cell r="G48">
            <v>69.5</v>
          </cell>
          <cell r="H48">
            <v>68</v>
          </cell>
        </row>
        <row r="49">
          <cell r="B49" t="str">
            <v>贾巽成</v>
          </cell>
          <cell r="C49" t="str">
            <v>20215443610</v>
          </cell>
          <cell r="D49">
            <v>70</v>
          </cell>
          <cell r="E49">
            <v>66</v>
          </cell>
          <cell r="F49">
            <v>136</v>
          </cell>
          <cell r="G49">
            <v>68</v>
          </cell>
          <cell r="H49">
            <v>67</v>
          </cell>
        </row>
        <row r="50">
          <cell r="B50" t="str">
            <v>蒋昊毅</v>
          </cell>
          <cell r="C50" t="str">
            <v>20215443611</v>
          </cell>
          <cell r="D50">
            <v>60</v>
          </cell>
          <cell r="E50">
            <v>77</v>
          </cell>
          <cell r="F50">
            <v>137</v>
          </cell>
          <cell r="G50">
            <v>68.5</v>
          </cell>
          <cell r="H50">
            <v>84</v>
          </cell>
        </row>
        <row r="51">
          <cell r="B51" t="str">
            <v>李贺</v>
          </cell>
          <cell r="C51" t="str">
            <v>20215443612</v>
          </cell>
          <cell r="D51">
            <v>60</v>
          </cell>
          <cell r="E51">
            <v>61</v>
          </cell>
          <cell r="F51">
            <v>121</v>
          </cell>
          <cell r="G51">
            <v>60.5</v>
          </cell>
          <cell r="H51">
            <v>62</v>
          </cell>
        </row>
        <row r="52">
          <cell r="B52" t="str">
            <v>李怡畅</v>
          </cell>
          <cell r="C52" t="str">
            <v>20215443613</v>
          </cell>
          <cell r="D52">
            <v>66</v>
          </cell>
          <cell r="E52">
            <v>75</v>
          </cell>
          <cell r="F52">
            <v>141</v>
          </cell>
          <cell r="G52">
            <v>70.5</v>
          </cell>
          <cell r="H52">
            <v>77</v>
          </cell>
        </row>
        <row r="53">
          <cell r="B53" t="str">
            <v>李哲</v>
          </cell>
          <cell r="C53" t="str">
            <v>20215443614</v>
          </cell>
          <cell r="D53">
            <v>60</v>
          </cell>
          <cell r="E53">
            <v>65</v>
          </cell>
          <cell r="F53">
            <v>125</v>
          </cell>
          <cell r="G53">
            <v>62.5</v>
          </cell>
          <cell r="H53">
            <v>61</v>
          </cell>
        </row>
        <row r="54">
          <cell r="B54" t="str">
            <v>刘畅</v>
          </cell>
          <cell r="C54" t="str">
            <v>20215443615</v>
          </cell>
          <cell r="D54">
            <v>68</v>
          </cell>
          <cell r="E54">
            <v>65</v>
          </cell>
          <cell r="F54">
            <v>133</v>
          </cell>
          <cell r="G54">
            <v>66.5</v>
          </cell>
          <cell r="H54">
            <v>70</v>
          </cell>
        </row>
        <row r="55">
          <cell r="B55" t="str">
            <v>刘晓月</v>
          </cell>
          <cell r="C55" t="str">
            <v>20215443616</v>
          </cell>
          <cell r="D55">
            <v>63</v>
          </cell>
          <cell r="E55">
            <v>73</v>
          </cell>
          <cell r="F55">
            <v>136</v>
          </cell>
          <cell r="G55">
            <v>68</v>
          </cell>
          <cell r="H55">
            <v>69</v>
          </cell>
        </row>
        <row r="56">
          <cell r="B56" t="str">
            <v>吕贵平</v>
          </cell>
          <cell r="C56" t="str">
            <v>20215443617</v>
          </cell>
          <cell r="D56">
            <v>67</v>
          </cell>
          <cell r="E56">
            <v>68</v>
          </cell>
          <cell r="F56">
            <v>135</v>
          </cell>
          <cell r="G56">
            <v>67.5</v>
          </cell>
          <cell r="H56">
            <v>73</v>
          </cell>
        </row>
        <row r="57">
          <cell r="B57" t="str">
            <v>马存悦</v>
          </cell>
          <cell r="C57" t="str">
            <v>20215443618</v>
          </cell>
          <cell r="D57">
            <v>73</v>
          </cell>
          <cell r="E57">
            <v>73</v>
          </cell>
          <cell r="F57">
            <v>146</v>
          </cell>
          <cell r="G57">
            <v>73</v>
          </cell>
          <cell r="H57">
            <v>69</v>
          </cell>
        </row>
        <row r="58">
          <cell r="B58" t="str">
            <v>牛文昕</v>
          </cell>
          <cell r="C58" t="str">
            <v>20215443619</v>
          </cell>
          <cell r="D58">
            <v>71</v>
          </cell>
          <cell r="E58">
            <v>61</v>
          </cell>
          <cell r="F58">
            <v>132</v>
          </cell>
          <cell r="G58">
            <v>66</v>
          </cell>
          <cell r="H58">
            <v>63</v>
          </cell>
        </row>
        <row r="59">
          <cell r="B59" t="str">
            <v>庞楠</v>
          </cell>
          <cell r="C59" t="str">
            <v>20215443620</v>
          </cell>
          <cell r="D59">
            <v>82</v>
          </cell>
          <cell r="E59">
            <v>91</v>
          </cell>
          <cell r="F59">
            <v>173</v>
          </cell>
          <cell r="G59">
            <v>86.5</v>
          </cell>
          <cell r="H59">
            <v>84</v>
          </cell>
        </row>
        <row r="60">
          <cell r="B60" t="str">
            <v>任秀文</v>
          </cell>
          <cell r="C60" t="str">
            <v>20215443621</v>
          </cell>
          <cell r="D60">
            <v>60</v>
          </cell>
          <cell r="E60">
            <v>73</v>
          </cell>
          <cell r="F60">
            <v>133</v>
          </cell>
          <cell r="G60">
            <v>66.5</v>
          </cell>
          <cell r="H60">
            <v>66</v>
          </cell>
        </row>
        <row r="61">
          <cell r="B61" t="str">
            <v>尚鸿堃</v>
          </cell>
          <cell r="C61" t="str">
            <v>20215443622</v>
          </cell>
          <cell r="D61">
            <v>70</v>
          </cell>
          <cell r="E61">
            <v>65</v>
          </cell>
          <cell r="F61">
            <v>135</v>
          </cell>
          <cell r="G61">
            <v>67.5</v>
          </cell>
          <cell r="H61">
            <v>69</v>
          </cell>
        </row>
        <row r="62">
          <cell r="B62" t="str">
            <v>宋小雨</v>
          </cell>
          <cell r="C62" t="str">
            <v>20215443623</v>
          </cell>
          <cell r="D62">
            <v>62</v>
          </cell>
          <cell r="E62">
            <v>65</v>
          </cell>
          <cell r="F62">
            <v>127</v>
          </cell>
          <cell r="G62">
            <v>63.5</v>
          </cell>
          <cell r="H62">
            <v>65</v>
          </cell>
        </row>
        <row r="63">
          <cell r="B63" t="str">
            <v>孙雪莹</v>
          </cell>
          <cell r="C63" t="str">
            <v>20215443624</v>
          </cell>
          <cell r="D63">
            <v>70</v>
          </cell>
          <cell r="E63">
            <v>69</v>
          </cell>
          <cell r="F63">
            <v>139</v>
          </cell>
          <cell r="G63">
            <v>69.5</v>
          </cell>
          <cell r="H63">
            <v>82</v>
          </cell>
        </row>
        <row r="64">
          <cell r="B64" t="str">
            <v>汤雅红</v>
          </cell>
          <cell r="C64" t="str">
            <v>20215443625</v>
          </cell>
          <cell r="D64">
            <v>71</v>
          </cell>
          <cell r="E64">
            <v>73</v>
          </cell>
          <cell r="F64">
            <v>144</v>
          </cell>
          <cell r="G64">
            <v>72</v>
          </cell>
          <cell r="H64">
            <v>75</v>
          </cell>
        </row>
        <row r="65">
          <cell r="B65" t="str">
            <v>田田</v>
          </cell>
          <cell r="C65" t="str">
            <v>20215443626</v>
          </cell>
          <cell r="D65">
            <v>73</v>
          </cell>
          <cell r="E65">
            <v>84</v>
          </cell>
          <cell r="F65">
            <v>157</v>
          </cell>
          <cell r="G65">
            <v>78.5</v>
          </cell>
          <cell r="H65">
            <v>87</v>
          </cell>
        </row>
        <row r="66">
          <cell r="B66" t="str">
            <v>王梦洁</v>
          </cell>
          <cell r="C66" t="str">
            <v>20215443628</v>
          </cell>
          <cell r="D66">
            <v>63</v>
          </cell>
          <cell r="E66">
            <v>65</v>
          </cell>
          <cell r="F66">
            <v>128</v>
          </cell>
          <cell r="G66">
            <v>64</v>
          </cell>
          <cell r="H66">
            <v>76</v>
          </cell>
        </row>
        <row r="67">
          <cell r="B67" t="str">
            <v>王昕桐</v>
          </cell>
          <cell r="C67" t="str">
            <v>20215443629</v>
          </cell>
          <cell r="D67">
            <v>60</v>
          </cell>
          <cell r="E67">
            <v>65</v>
          </cell>
          <cell r="F67">
            <v>125</v>
          </cell>
          <cell r="G67">
            <v>62.5</v>
          </cell>
          <cell r="H67">
            <v>74</v>
          </cell>
        </row>
        <row r="68">
          <cell r="B68" t="str">
            <v>王一宁</v>
          </cell>
          <cell r="C68" t="str">
            <v>20215443630</v>
          </cell>
          <cell r="D68">
            <v>71</v>
          </cell>
          <cell r="E68">
            <v>73</v>
          </cell>
          <cell r="F68">
            <v>144</v>
          </cell>
          <cell r="G68">
            <v>72</v>
          </cell>
          <cell r="H68">
            <v>63</v>
          </cell>
        </row>
        <row r="69">
          <cell r="B69" t="str">
            <v>王奕然</v>
          </cell>
          <cell r="C69" t="str">
            <v>20215443631</v>
          </cell>
          <cell r="D69">
            <v>60</v>
          </cell>
          <cell r="E69">
            <v>63</v>
          </cell>
          <cell r="F69">
            <v>123</v>
          </cell>
          <cell r="G69">
            <v>61.5</v>
          </cell>
          <cell r="H69">
            <v>64</v>
          </cell>
        </row>
        <row r="70">
          <cell r="B70" t="str">
            <v>魏靖宜</v>
          </cell>
          <cell r="C70" t="str">
            <v>20215443632</v>
          </cell>
          <cell r="D70">
            <v>73</v>
          </cell>
          <cell r="E70">
            <v>66</v>
          </cell>
          <cell r="F70">
            <v>139</v>
          </cell>
          <cell r="G70">
            <v>69.5</v>
          </cell>
          <cell r="H70">
            <v>81</v>
          </cell>
        </row>
        <row r="71">
          <cell r="B71" t="str">
            <v>吴佳帅</v>
          </cell>
          <cell r="C71" t="str">
            <v>20215443633</v>
          </cell>
          <cell r="D71">
            <v>83</v>
          </cell>
          <cell r="E71">
            <v>75</v>
          </cell>
          <cell r="F71">
            <v>158</v>
          </cell>
          <cell r="G71">
            <v>79</v>
          </cell>
          <cell r="H71">
            <v>68</v>
          </cell>
        </row>
        <row r="72">
          <cell r="B72" t="str">
            <v>杨文静</v>
          </cell>
          <cell r="C72" t="str">
            <v>20215443634</v>
          </cell>
          <cell r="D72">
            <v>67</v>
          </cell>
          <cell r="E72">
            <v>72</v>
          </cell>
          <cell r="F72">
            <v>139</v>
          </cell>
          <cell r="G72">
            <v>69.5</v>
          </cell>
          <cell r="H72">
            <v>62</v>
          </cell>
        </row>
        <row r="73">
          <cell r="B73" t="str">
            <v>臧雪菲</v>
          </cell>
          <cell r="C73" t="str">
            <v>20215443635</v>
          </cell>
          <cell r="D73">
            <v>61</v>
          </cell>
          <cell r="E73">
            <v>60</v>
          </cell>
          <cell r="F73">
            <v>121</v>
          </cell>
          <cell r="G73">
            <v>60.5</v>
          </cell>
          <cell r="H73">
            <v>69</v>
          </cell>
        </row>
        <row r="74">
          <cell r="B74" t="str">
            <v>赵炜禛</v>
          </cell>
          <cell r="C74" t="str">
            <v>20215443636</v>
          </cell>
          <cell r="D74">
            <v>60</v>
          </cell>
          <cell r="E74">
            <v>74</v>
          </cell>
          <cell r="F74">
            <v>134</v>
          </cell>
          <cell r="G74">
            <v>67</v>
          </cell>
          <cell r="H74">
            <v>81</v>
          </cell>
        </row>
        <row r="75">
          <cell r="B75" t="str">
            <v>郑文君</v>
          </cell>
          <cell r="C75" t="str">
            <v>20215443637</v>
          </cell>
          <cell r="D75">
            <v>64</v>
          </cell>
          <cell r="E75">
            <v>74</v>
          </cell>
          <cell r="F75">
            <v>138</v>
          </cell>
          <cell r="G75">
            <v>69</v>
          </cell>
          <cell r="H75">
            <v>72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B3" t="str">
            <v>刘阳</v>
          </cell>
          <cell r="C3" t="str">
            <v>202130211001</v>
          </cell>
          <cell r="D3">
            <v>61</v>
          </cell>
          <cell r="E3">
            <v>78</v>
          </cell>
          <cell r="F3">
            <v>139</v>
          </cell>
          <cell r="G3">
            <v>69.5</v>
          </cell>
          <cell r="H3" t="str">
            <v>1</v>
          </cell>
          <cell r="I3">
            <v>80</v>
          </cell>
        </row>
        <row r="4">
          <cell r="B4" t="str">
            <v>银彤彤</v>
          </cell>
          <cell r="C4" t="str">
            <v>202130211002</v>
          </cell>
          <cell r="D4">
            <v>67</v>
          </cell>
          <cell r="E4">
            <v>73</v>
          </cell>
          <cell r="F4">
            <v>140</v>
          </cell>
          <cell r="G4">
            <v>70</v>
          </cell>
          <cell r="H4" t="str">
            <v>2</v>
          </cell>
          <cell r="I4">
            <v>79</v>
          </cell>
        </row>
        <row r="5">
          <cell r="B5" t="str">
            <v>陈紫阳</v>
          </cell>
          <cell r="C5" t="str">
            <v>202130211003</v>
          </cell>
          <cell r="D5">
            <v>85</v>
          </cell>
          <cell r="E5">
            <v>85</v>
          </cell>
          <cell r="F5">
            <v>170</v>
          </cell>
          <cell r="G5">
            <v>85</v>
          </cell>
          <cell r="H5" t="str">
            <v>3</v>
          </cell>
          <cell r="I5">
            <v>84</v>
          </cell>
        </row>
        <row r="6">
          <cell r="B6" t="str">
            <v>赵玉凤</v>
          </cell>
          <cell r="C6" t="str">
            <v>202130211004</v>
          </cell>
          <cell r="D6">
            <v>92</v>
          </cell>
          <cell r="E6">
            <v>98</v>
          </cell>
          <cell r="F6">
            <v>190</v>
          </cell>
          <cell r="G6">
            <v>95</v>
          </cell>
          <cell r="H6" t="str">
            <v>4</v>
          </cell>
          <cell r="I6">
            <v>91</v>
          </cell>
        </row>
        <row r="7">
          <cell r="B7" t="str">
            <v>王庆凯</v>
          </cell>
          <cell r="C7" t="str">
            <v>202130211005</v>
          </cell>
          <cell r="D7">
            <v>85</v>
          </cell>
          <cell r="E7">
            <v>88</v>
          </cell>
          <cell r="F7">
            <v>173</v>
          </cell>
          <cell r="G7">
            <v>86.5</v>
          </cell>
          <cell r="H7" t="str">
            <v>5</v>
          </cell>
          <cell r="I7">
            <v>87</v>
          </cell>
        </row>
        <row r="8">
          <cell r="B8" t="str">
            <v>张祚</v>
          </cell>
          <cell r="C8" t="str">
            <v>202130211006</v>
          </cell>
          <cell r="D8">
            <v>76</v>
          </cell>
          <cell r="E8">
            <v>83</v>
          </cell>
          <cell r="F8">
            <v>159</v>
          </cell>
          <cell r="G8">
            <v>79.5</v>
          </cell>
          <cell r="H8" t="str">
            <v>6</v>
          </cell>
          <cell r="I8">
            <v>88</v>
          </cell>
        </row>
        <row r="9">
          <cell r="B9" t="str">
            <v>徐晨雨</v>
          </cell>
          <cell r="C9" t="str">
            <v>202130211007</v>
          </cell>
          <cell r="D9">
            <v>73</v>
          </cell>
          <cell r="E9">
            <v>71</v>
          </cell>
          <cell r="F9">
            <v>144</v>
          </cell>
          <cell r="G9">
            <v>72</v>
          </cell>
          <cell r="H9" t="str">
            <v>7</v>
          </cell>
          <cell r="I9">
            <v>85</v>
          </cell>
        </row>
        <row r="10">
          <cell r="B10" t="str">
            <v>孟莹</v>
          </cell>
          <cell r="C10" t="str">
            <v>202130211010</v>
          </cell>
          <cell r="D10">
            <v>95</v>
          </cell>
          <cell r="E10">
            <v>97</v>
          </cell>
          <cell r="F10">
            <v>192</v>
          </cell>
          <cell r="G10">
            <v>96</v>
          </cell>
          <cell r="H10" t="str">
            <v>8</v>
          </cell>
          <cell r="I10">
            <v>81</v>
          </cell>
        </row>
        <row r="11">
          <cell r="B11" t="str">
            <v>杜鑫雨</v>
          </cell>
          <cell r="C11" t="str">
            <v>202130211011</v>
          </cell>
          <cell r="D11">
            <v>88</v>
          </cell>
          <cell r="E11">
            <v>92</v>
          </cell>
          <cell r="F11">
            <v>180</v>
          </cell>
          <cell r="G11">
            <v>90</v>
          </cell>
          <cell r="H11" t="str">
            <v>9</v>
          </cell>
          <cell r="I11">
            <v>80</v>
          </cell>
        </row>
        <row r="12">
          <cell r="B12" t="str">
            <v>薛晓羽</v>
          </cell>
          <cell r="C12" t="str">
            <v>202130211012</v>
          </cell>
          <cell r="D12">
            <v>80</v>
          </cell>
          <cell r="E12">
            <v>88</v>
          </cell>
          <cell r="F12">
            <v>168</v>
          </cell>
          <cell r="G12">
            <v>84</v>
          </cell>
          <cell r="H12" t="str">
            <v>10</v>
          </cell>
          <cell r="I12">
            <v>85</v>
          </cell>
        </row>
        <row r="13">
          <cell r="B13" t="str">
            <v>张明跃</v>
          </cell>
          <cell r="C13" t="str">
            <v>202130211013</v>
          </cell>
          <cell r="D13">
            <v>90</v>
          </cell>
          <cell r="E13">
            <v>94</v>
          </cell>
          <cell r="F13">
            <v>184</v>
          </cell>
          <cell r="G13">
            <v>92</v>
          </cell>
          <cell r="H13" t="str">
            <v>11</v>
          </cell>
          <cell r="I13">
            <v>81</v>
          </cell>
        </row>
        <row r="14">
          <cell r="B14" t="str">
            <v>邵景杰</v>
          </cell>
          <cell r="C14" t="str">
            <v>202130211014</v>
          </cell>
          <cell r="D14">
            <v>79</v>
          </cell>
          <cell r="E14">
            <v>94</v>
          </cell>
          <cell r="F14">
            <v>173</v>
          </cell>
          <cell r="G14">
            <v>86.5</v>
          </cell>
          <cell r="H14" t="str">
            <v>12</v>
          </cell>
          <cell r="I14">
            <v>81</v>
          </cell>
        </row>
        <row r="15">
          <cell r="B15" t="str">
            <v>王蕾琪</v>
          </cell>
          <cell r="C15" t="str">
            <v>202130211015</v>
          </cell>
          <cell r="D15">
            <v>58</v>
          </cell>
          <cell r="E15">
            <v>67</v>
          </cell>
          <cell r="F15">
            <v>125</v>
          </cell>
          <cell r="G15">
            <v>62.5</v>
          </cell>
          <cell r="H15" t="str">
            <v>13</v>
          </cell>
          <cell r="I15">
            <v>81</v>
          </cell>
        </row>
        <row r="16">
          <cell r="B16" t="str">
            <v>赵松洋</v>
          </cell>
          <cell r="C16" t="str">
            <v>202130211016</v>
          </cell>
          <cell r="D16">
            <v>80</v>
          </cell>
          <cell r="E16">
            <v>89</v>
          </cell>
          <cell r="F16">
            <v>169</v>
          </cell>
          <cell r="G16">
            <v>84.5</v>
          </cell>
          <cell r="H16" t="str">
            <v>14</v>
          </cell>
          <cell r="I16">
            <v>85</v>
          </cell>
        </row>
        <row r="17">
          <cell r="B17" t="str">
            <v>梁甲轩</v>
          </cell>
          <cell r="C17" t="str">
            <v>202130211017</v>
          </cell>
          <cell r="D17">
            <v>71</v>
          </cell>
          <cell r="E17">
            <v>93</v>
          </cell>
          <cell r="F17">
            <v>164</v>
          </cell>
          <cell r="G17">
            <v>82</v>
          </cell>
          <cell r="H17" t="str">
            <v>15</v>
          </cell>
          <cell r="I17">
            <v>89</v>
          </cell>
        </row>
        <row r="18">
          <cell r="B18" t="str">
            <v>杨文黎</v>
          </cell>
          <cell r="C18" t="str">
            <v>202130211018</v>
          </cell>
          <cell r="D18">
            <v>68</v>
          </cell>
          <cell r="E18">
            <v>79</v>
          </cell>
          <cell r="F18">
            <v>147</v>
          </cell>
          <cell r="G18">
            <v>73.5</v>
          </cell>
          <cell r="H18" t="str">
            <v>16</v>
          </cell>
          <cell r="I18">
            <v>90</v>
          </cell>
        </row>
        <row r="19">
          <cell r="B19" t="str">
            <v>韩毅</v>
          </cell>
          <cell r="C19" t="str">
            <v>202130211019</v>
          </cell>
          <cell r="D19">
            <v>81</v>
          </cell>
          <cell r="E19">
            <v>95</v>
          </cell>
          <cell r="F19">
            <v>176</v>
          </cell>
          <cell r="G19">
            <v>88</v>
          </cell>
          <cell r="H19" t="str">
            <v>17</v>
          </cell>
          <cell r="I19">
            <v>84</v>
          </cell>
        </row>
        <row r="20">
          <cell r="B20" t="str">
            <v>吕茵</v>
          </cell>
          <cell r="C20" t="str">
            <v>202130211021</v>
          </cell>
          <cell r="D20">
            <v>67</v>
          </cell>
          <cell r="E20">
            <v>93</v>
          </cell>
          <cell r="F20">
            <v>160</v>
          </cell>
          <cell r="G20">
            <v>80</v>
          </cell>
          <cell r="H20" t="str">
            <v>18</v>
          </cell>
          <cell r="I20">
            <v>90</v>
          </cell>
        </row>
        <row r="21">
          <cell r="B21" t="str">
            <v>曹洪森</v>
          </cell>
          <cell r="C21" t="str">
            <v>202130211023</v>
          </cell>
          <cell r="D21">
            <v>84</v>
          </cell>
          <cell r="E21">
            <v>89</v>
          </cell>
          <cell r="F21">
            <v>173</v>
          </cell>
          <cell r="G21">
            <v>86.5</v>
          </cell>
          <cell r="H21" t="str">
            <v>19</v>
          </cell>
          <cell r="I21">
            <v>95</v>
          </cell>
        </row>
        <row r="22">
          <cell r="B22" t="str">
            <v>于丹丹</v>
          </cell>
          <cell r="C22" t="str">
            <v>202130211024</v>
          </cell>
          <cell r="D22">
            <v>85</v>
          </cell>
          <cell r="E22">
            <v>96</v>
          </cell>
          <cell r="F22">
            <v>181</v>
          </cell>
          <cell r="G22">
            <v>90.5</v>
          </cell>
          <cell r="H22" t="str">
            <v>20</v>
          </cell>
          <cell r="I22">
            <v>90</v>
          </cell>
        </row>
        <row r="23">
          <cell r="B23" t="str">
            <v>宋智刚</v>
          </cell>
          <cell r="C23" t="str">
            <v>202130211025</v>
          </cell>
          <cell r="D23">
            <v>83</v>
          </cell>
          <cell r="E23">
            <v>86</v>
          </cell>
          <cell r="F23">
            <v>169</v>
          </cell>
          <cell r="G23">
            <v>84.5</v>
          </cell>
          <cell r="H23" t="str">
            <v>21</v>
          </cell>
          <cell r="I23">
            <v>86</v>
          </cell>
        </row>
        <row r="24">
          <cell r="B24" t="str">
            <v>许涛</v>
          </cell>
          <cell r="C24" t="str">
            <v>202130211026</v>
          </cell>
          <cell r="D24">
            <v>73</v>
          </cell>
          <cell r="E24">
            <v>76</v>
          </cell>
          <cell r="F24">
            <v>149</v>
          </cell>
          <cell r="G24">
            <v>74.5</v>
          </cell>
          <cell r="H24" t="str">
            <v>22</v>
          </cell>
          <cell r="I24">
            <v>85</v>
          </cell>
        </row>
        <row r="25">
          <cell r="B25" t="str">
            <v>杨雨新</v>
          </cell>
          <cell r="C25" t="str">
            <v>202130211027</v>
          </cell>
          <cell r="D25">
            <v>75</v>
          </cell>
          <cell r="E25">
            <v>80</v>
          </cell>
          <cell r="F25">
            <v>155</v>
          </cell>
          <cell r="G25">
            <v>77.5</v>
          </cell>
          <cell r="H25" t="str">
            <v>23</v>
          </cell>
          <cell r="I25">
            <v>82</v>
          </cell>
        </row>
        <row r="26">
          <cell r="B26" t="str">
            <v>臧金朋</v>
          </cell>
          <cell r="C26" t="str">
            <v>202130211028</v>
          </cell>
          <cell r="D26">
            <v>78</v>
          </cell>
          <cell r="E26">
            <v>93</v>
          </cell>
          <cell r="F26">
            <v>171</v>
          </cell>
          <cell r="G26">
            <v>85.5</v>
          </cell>
          <cell r="H26" t="str">
            <v>24</v>
          </cell>
          <cell r="I26">
            <v>82</v>
          </cell>
        </row>
        <row r="27">
          <cell r="B27" t="str">
            <v>赵钥舜</v>
          </cell>
          <cell r="C27" t="str">
            <v>202130211030</v>
          </cell>
          <cell r="D27">
            <v>76</v>
          </cell>
          <cell r="E27">
            <v>87</v>
          </cell>
          <cell r="F27">
            <v>163</v>
          </cell>
          <cell r="G27">
            <v>81.5</v>
          </cell>
          <cell r="H27" t="str">
            <v>25</v>
          </cell>
          <cell r="I27">
            <v>76</v>
          </cell>
        </row>
        <row r="28">
          <cell r="B28" t="str">
            <v>赵琪</v>
          </cell>
          <cell r="C28" t="str">
            <v>202130211031</v>
          </cell>
          <cell r="D28">
            <v>77</v>
          </cell>
          <cell r="E28">
            <v>95</v>
          </cell>
          <cell r="F28">
            <v>172</v>
          </cell>
          <cell r="G28">
            <v>86</v>
          </cell>
          <cell r="H28" t="str">
            <v>26</v>
          </cell>
          <cell r="I28">
            <v>76</v>
          </cell>
        </row>
        <row r="29">
          <cell r="B29" t="str">
            <v>刘晓琳</v>
          </cell>
          <cell r="C29" t="str">
            <v>202130211032</v>
          </cell>
          <cell r="D29">
            <v>62</v>
          </cell>
          <cell r="E29">
            <v>66</v>
          </cell>
          <cell r="F29">
            <v>128</v>
          </cell>
          <cell r="G29">
            <v>64</v>
          </cell>
          <cell r="H29" t="str">
            <v>27</v>
          </cell>
          <cell r="I29">
            <v>87</v>
          </cell>
        </row>
        <row r="30">
          <cell r="B30" t="str">
            <v>王思</v>
          </cell>
          <cell r="C30" t="str">
            <v>202130211033</v>
          </cell>
          <cell r="D30">
            <v>93</v>
          </cell>
          <cell r="E30">
            <v>98</v>
          </cell>
          <cell r="F30">
            <v>191</v>
          </cell>
          <cell r="G30">
            <v>95.5</v>
          </cell>
          <cell r="H30" t="str">
            <v>28</v>
          </cell>
          <cell r="I30">
            <v>82</v>
          </cell>
        </row>
        <row r="31">
          <cell r="B31" t="str">
            <v>陈淑贤</v>
          </cell>
          <cell r="C31" t="str">
            <v>202130211034</v>
          </cell>
          <cell r="D31">
            <v>88</v>
          </cell>
          <cell r="E31">
            <v>90</v>
          </cell>
          <cell r="F31">
            <v>178</v>
          </cell>
          <cell r="G31">
            <v>89</v>
          </cell>
          <cell r="H31" t="str">
            <v>29</v>
          </cell>
          <cell r="I31">
            <v>89</v>
          </cell>
        </row>
        <row r="32">
          <cell r="B32" t="str">
            <v>李满鑫</v>
          </cell>
          <cell r="C32" t="str">
            <v>202130211035</v>
          </cell>
          <cell r="D32">
            <v>68</v>
          </cell>
          <cell r="E32">
            <v>97</v>
          </cell>
          <cell r="F32">
            <v>165</v>
          </cell>
          <cell r="G32">
            <v>82.5</v>
          </cell>
          <cell r="H32" t="str">
            <v>30</v>
          </cell>
          <cell r="I32">
            <v>84</v>
          </cell>
        </row>
        <row r="33">
          <cell r="B33" t="str">
            <v>房露瑶</v>
          </cell>
          <cell r="C33" t="str">
            <v>202130211036</v>
          </cell>
          <cell r="D33">
            <v>65</v>
          </cell>
          <cell r="E33">
            <v>93</v>
          </cell>
          <cell r="F33">
            <v>158</v>
          </cell>
          <cell r="G33">
            <v>79</v>
          </cell>
          <cell r="H33" t="str">
            <v>31</v>
          </cell>
          <cell r="I33">
            <v>88</v>
          </cell>
        </row>
        <row r="34">
          <cell r="B34" t="str">
            <v>孙露萍</v>
          </cell>
          <cell r="C34" t="str">
            <v>202130211037</v>
          </cell>
          <cell r="D34">
            <v>81</v>
          </cell>
          <cell r="E34">
            <v>77</v>
          </cell>
          <cell r="F34">
            <v>158</v>
          </cell>
          <cell r="G34">
            <v>79</v>
          </cell>
          <cell r="H34" t="str">
            <v>32</v>
          </cell>
          <cell r="I34">
            <v>79</v>
          </cell>
        </row>
        <row r="35">
          <cell r="B35" t="str">
            <v>于新乐</v>
          </cell>
          <cell r="C35" t="str">
            <v>202130211038</v>
          </cell>
          <cell r="D35">
            <v>60</v>
          </cell>
          <cell r="E35">
            <v>82</v>
          </cell>
          <cell r="F35">
            <v>142</v>
          </cell>
          <cell r="G35">
            <v>71</v>
          </cell>
          <cell r="H35" t="str">
            <v>33</v>
          </cell>
          <cell r="I35">
            <v>85</v>
          </cell>
        </row>
        <row r="36">
          <cell r="B36" t="str">
            <v>刘亚林</v>
          </cell>
          <cell r="C36" t="str">
            <v>202130211039</v>
          </cell>
          <cell r="D36">
            <v>78</v>
          </cell>
          <cell r="E36">
            <v>81</v>
          </cell>
          <cell r="F36">
            <v>159</v>
          </cell>
          <cell r="G36">
            <v>79.5</v>
          </cell>
          <cell r="H36" t="str">
            <v>34</v>
          </cell>
          <cell r="I36">
            <v>86</v>
          </cell>
        </row>
        <row r="37">
          <cell r="B37" t="str">
            <v>祝学彤</v>
          </cell>
          <cell r="C37" t="str">
            <v>202130211040</v>
          </cell>
          <cell r="D37">
            <v>83</v>
          </cell>
          <cell r="E37">
            <v>97</v>
          </cell>
          <cell r="F37">
            <v>180</v>
          </cell>
          <cell r="G37">
            <v>90</v>
          </cell>
          <cell r="H37" t="str">
            <v>35</v>
          </cell>
          <cell r="I37">
            <v>80</v>
          </cell>
        </row>
        <row r="38">
          <cell r="B38" t="str">
            <v>翟君静</v>
          </cell>
          <cell r="C38" t="str">
            <v>202130211041</v>
          </cell>
          <cell r="D38">
            <v>91</v>
          </cell>
          <cell r="E38">
            <v>88</v>
          </cell>
          <cell r="F38">
            <v>179</v>
          </cell>
          <cell r="G38">
            <v>89.5</v>
          </cell>
          <cell r="H38" t="str">
            <v>36</v>
          </cell>
          <cell r="I38">
            <v>87</v>
          </cell>
        </row>
        <row r="39">
          <cell r="B39" t="str">
            <v>胡静萱</v>
          </cell>
          <cell r="C39" t="str">
            <v>202130211042</v>
          </cell>
          <cell r="D39">
            <v>72</v>
          </cell>
          <cell r="E39">
            <v>90</v>
          </cell>
          <cell r="F39">
            <v>162</v>
          </cell>
          <cell r="G39">
            <v>81</v>
          </cell>
          <cell r="H39" t="str">
            <v>37</v>
          </cell>
          <cell r="I39">
            <v>84</v>
          </cell>
        </row>
        <row r="40">
          <cell r="B40" t="str">
            <v>谢敏娜</v>
          </cell>
          <cell r="C40" t="str">
            <v>202130211043</v>
          </cell>
          <cell r="D40">
            <v>75</v>
          </cell>
          <cell r="E40">
            <v>96</v>
          </cell>
          <cell r="F40">
            <v>171</v>
          </cell>
          <cell r="G40">
            <v>85.5</v>
          </cell>
          <cell r="H40" t="str">
            <v>38</v>
          </cell>
          <cell r="I40">
            <v>78</v>
          </cell>
        </row>
        <row r="41">
          <cell r="B41" t="str">
            <v>明宇航</v>
          </cell>
          <cell r="C41" t="str">
            <v>202130211044</v>
          </cell>
          <cell r="D41">
            <v>83</v>
          </cell>
          <cell r="E41">
            <v>83</v>
          </cell>
          <cell r="F41">
            <v>166</v>
          </cell>
          <cell r="G41">
            <v>83</v>
          </cell>
          <cell r="H41" t="str">
            <v>39</v>
          </cell>
          <cell r="I41">
            <v>87</v>
          </cell>
        </row>
        <row r="42">
          <cell r="B42" t="str">
            <v>赵娅婕</v>
          </cell>
          <cell r="C42" t="str">
            <v>202130211045</v>
          </cell>
          <cell r="D42">
            <v>90</v>
          </cell>
          <cell r="E42">
            <v>89</v>
          </cell>
          <cell r="F42">
            <v>179</v>
          </cell>
          <cell r="G42">
            <v>89.5</v>
          </cell>
          <cell r="H42" t="str">
            <v>40</v>
          </cell>
          <cell r="I42">
            <v>82</v>
          </cell>
        </row>
        <row r="43">
          <cell r="B43" t="str">
            <v>刘卫志</v>
          </cell>
          <cell r="C43" t="str">
            <v>202130211046</v>
          </cell>
          <cell r="D43">
            <v>65</v>
          </cell>
          <cell r="E43">
            <v>76</v>
          </cell>
          <cell r="F43">
            <v>141</v>
          </cell>
          <cell r="G43">
            <v>70.5</v>
          </cell>
          <cell r="H43" t="str">
            <v>41</v>
          </cell>
          <cell r="I43">
            <v>87</v>
          </cell>
        </row>
        <row r="44">
          <cell r="B44" t="str">
            <v>滕浩宇</v>
          </cell>
          <cell r="C44" t="str">
            <v>202130211047</v>
          </cell>
          <cell r="D44">
            <v>69</v>
          </cell>
          <cell r="E44">
            <v>67</v>
          </cell>
          <cell r="F44">
            <v>136</v>
          </cell>
          <cell r="G44">
            <v>68</v>
          </cell>
          <cell r="H44" t="str">
            <v>42</v>
          </cell>
          <cell r="I44">
            <v>92</v>
          </cell>
        </row>
        <row r="45">
          <cell r="B45" t="str">
            <v>杨文哲</v>
          </cell>
          <cell r="C45" t="str">
            <v>202130211048</v>
          </cell>
          <cell r="D45">
            <v>68</v>
          </cell>
          <cell r="E45">
            <v>87</v>
          </cell>
          <cell r="F45">
            <v>155</v>
          </cell>
          <cell r="G45">
            <v>77.5</v>
          </cell>
          <cell r="H45" t="str">
            <v>43</v>
          </cell>
          <cell r="I45">
            <v>74</v>
          </cell>
        </row>
        <row r="46">
          <cell r="B46" t="str">
            <v>杨广正</v>
          </cell>
          <cell r="C46" t="str">
            <v>202130211049</v>
          </cell>
          <cell r="D46">
            <v>62</v>
          </cell>
          <cell r="E46">
            <v>86</v>
          </cell>
          <cell r="F46">
            <v>148</v>
          </cell>
          <cell r="G46">
            <v>74</v>
          </cell>
          <cell r="H46" t="str">
            <v>44</v>
          </cell>
          <cell r="I46">
            <v>80</v>
          </cell>
        </row>
        <row r="47">
          <cell r="B47" t="str">
            <v>胡佳乐</v>
          </cell>
          <cell r="C47" t="str">
            <v>202130211050</v>
          </cell>
          <cell r="D47">
            <v>75</v>
          </cell>
          <cell r="E47">
            <v>96</v>
          </cell>
          <cell r="F47">
            <v>171</v>
          </cell>
          <cell r="G47">
            <v>85.5</v>
          </cell>
          <cell r="H47" t="str">
            <v>45</v>
          </cell>
          <cell r="I47">
            <v>84</v>
          </cell>
        </row>
        <row r="48">
          <cell r="B48" t="str">
            <v>成家驹</v>
          </cell>
          <cell r="C48" t="str">
            <v>202130211051</v>
          </cell>
          <cell r="D48">
            <v>71</v>
          </cell>
          <cell r="E48">
            <v>80</v>
          </cell>
          <cell r="F48">
            <v>151</v>
          </cell>
          <cell r="G48">
            <v>75.5</v>
          </cell>
          <cell r="H48" t="str">
            <v>46</v>
          </cell>
          <cell r="I48">
            <v>89</v>
          </cell>
        </row>
        <row r="49">
          <cell r="B49" t="str">
            <v>贾艺轩</v>
          </cell>
          <cell r="C49" t="str">
            <v>202130211052</v>
          </cell>
          <cell r="D49">
            <v>82</v>
          </cell>
          <cell r="E49">
            <v>85</v>
          </cell>
          <cell r="F49">
            <v>167</v>
          </cell>
          <cell r="G49">
            <v>83.5</v>
          </cell>
          <cell r="H49" t="str">
            <v>47</v>
          </cell>
          <cell r="I49">
            <v>90</v>
          </cell>
        </row>
        <row r="50">
          <cell r="B50" t="str">
            <v>吴昊</v>
          </cell>
          <cell r="C50" t="str">
            <v>202130211053</v>
          </cell>
          <cell r="D50">
            <v>89</v>
          </cell>
          <cell r="E50">
            <v>91</v>
          </cell>
          <cell r="F50">
            <v>180</v>
          </cell>
          <cell r="G50">
            <v>90</v>
          </cell>
          <cell r="H50" t="str">
            <v>48</v>
          </cell>
          <cell r="I50">
            <v>84</v>
          </cell>
        </row>
        <row r="51">
          <cell r="B51" t="str">
            <v>丁雨雨</v>
          </cell>
          <cell r="C51" t="str">
            <v>202130211054</v>
          </cell>
          <cell r="D51">
            <v>74</v>
          </cell>
          <cell r="E51">
            <v>75</v>
          </cell>
          <cell r="F51">
            <v>149</v>
          </cell>
          <cell r="G51">
            <v>74.5</v>
          </cell>
          <cell r="H51" t="str">
            <v>49</v>
          </cell>
          <cell r="I51">
            <v>83</v>
          </cell>
        </row>
        <row r="52">
          <cell r="B52" t="str">
            <v>赵嫚</v>
          </cell>
          <cell r="C52" t="str">
            <v>202130211055</v>
          </cell>
          <cell r="D52">
            <v>82</v>
          </cell>
          <cell r="E52">
            <v>97</v>
          </cell>
          <cell r="F52">
            <v>179</v>
          </cell>
          <cell r="G52">
            <v>89.5</v>
          </cell>
          <cell r="H52" t="str">
            <v>50</v>
          </cell>
          <cell r="I52">
            <v>85</v>
          </cell>
        </row>
        <row r="53">
          <cell r="B53" t="str">
            <v>孔腾</v>
          </cell>
          <cell r="C53" t="str">
            <v>202130211056</v>
          </cell>
          <cell r="D53">
            <v>94</v>
          </cell>
          <cell r="E53">
            <v>95</v>
          </cell>
          <cell r="F53">
            <v>189</v>
          </cell>
          <cell r="G53">
            <v>94.5</v>
          </cell>
          <cell r="H53" t="str">
            <v>51</v>
          </cell>
          <cell r="I53">
            <v>77</v>
          </cell>
        </row>
        <row r="54">
          <cell r="B54" t="str">
            <v>秦梦雨</v>
          </cell>
          <cell r="C54" t="str">
            <v>202130211057</v>
          </cell>
          <cell r="D54">
            <v>81</v>
          </cell>
          <cell r="E54">
            <v>88</v>
          </cell>
          <cell r="F54">
            <v>169</v>
          </cell>
          <cell r="G54">
            <v>84.5</v>
          </cell>
          <cell r="H54" t="str">
            <v>52</v>
          </cell>
          <cell r="I54">
            <v>89</v>
          </cell>
        </row>
        <row r="55">
          <cell r="B55" t="str">
            <v>姜庆斌</v>
          </cell>
          <cell r="C55" t="str">
            <v>202130211058</v>
          </cell>
          <cell r="D55">
            <v>85</v>
          </cell>
          <cell r="E55">
            <v>98</v>
          </cell>
          <cell r="F55">
            <v>183</v>
          </cell>
          <cell r="G55">
            <v>91.5</v>
          </cell>
          <cell r="H55" t="str">
            <v>53</v>
          </cell>
          <cell r="I55">
            <v>88</v>
          </cell>
        </row>
        <row r="56">
          <cell r="B56" t="str">
            <v>李念威</v>
          </cell>
          <cell r="C56" t="str">
            <v>202130211059</v>
          </cell>
          <cell r="D56">
            <v>92</v>
          </cell>
          <cell r="E56">
            <v>91</v>
          </cell>
          <cell r="F56">
            <v>183</v>
          </cell>
          <cell r="G56">
            <v>91.5</v>
          </cell>
          <cell r="H56" t="str">
            <v>54</v>
          </cell>
          <cell r="I56">
            <v>89</v>
          </cell>
        </row>
        <row r="57">
          <cell r="B57" t="str">
            <v>郝倩倩</v>
          </cell>
          <cell r="C57" t="str">
            <v>202130211060</v>
          </cell>
          <cell r="D57">
            <v>91</v>
          </cell>
          <cell r="E57">
            <v>98</v>
          </cell>
          <cell r="F57">
            <v>189</v>
          </cell>
          <cell r="G57">
            <v>94.5</v>
          </cell>
          <cell r="H57" t="str">
            <v>55</v>
          </cell>
          <cell r="I57">
            <v>90</v>
          </cell>
        </row>
        <row r="58">
          <cell r="B58" t="str">
            <v>李晓冉</v>
          </cell>
          <cell r="C58" t="str">
            <v>202130211061</v>
          </cell>
          <cell r="D58">
            <v>78</v>
          </cell>
          <cell r="E58">
            <v>85</v>
          </cell>
          <cell r="F58">
            <v>163</v>
          </cell>
          <cell r="G58">
            <v>81.5</v>
          </cell>
          <cell r="H58" t="str">
            <v>56</v>
          </cell>
          <cell r="I58">
            <v>81</v>
          </cell>
        </row>
        <row r="59">
          <cell r="B59" t="str">
            <v>李赟</v>
          </cell>
          <cell r="C59" t="str">
            <v>202130211062</v>
          </cell>
          <cell r="D59">
            <v>79</v>
          </cell>
          <cell r="E59">
            <v>91</v>
          </cell>
          <cell r="F59">
            <v>170</v>
          </cell>
          <cell r="G59">
            <v>85</v>
          </cell>
          <cell r="H59" t="str">
            <v>57</v>
          </cell>
          <cell r="I59">
            <v>84</v>
          </cell>
        </row>
        <row r="60">
          <cell r="B60" t="str">
            <v>崔敏</v>
          </cell>
          <cell r="C60" t="str">
            <v>202130211063</v>
          </cell>
          <cell r="D60">
            <v>77</v>
          </cell>
          <cell r="E60">
            <v>95</v>
          </cell>
          <cell r="F60">
            <v>172</v>
          </cell>
          <cell r="G60">
            <v>86</v>
          </cell>
          <cell r="H60" t="str">
            <v>58</v>
          </cell>
          <cell r="I60">
            <v>86</v>
          </cell>
        </row>
        <row r="61">
          <cell r="B61" t="str">
            <v>谢红娜</v>
          </cell>
          <cell r="C61" t="str">
            <v>202130211064</v>
          </cell>
          <cell r="D61">
            <v>90</v>
          </cell>
          <cell r="E61">
            <v>89</v>
          </cell>
          <cell r="F61">
            <v>179</v>
          </cell>
          <cell r="G61">
            <v>89.5</v>
          </cell>
          <cell r="H61" t="str">
            <v>59</v>
          </cell>
          <cell r="I61">
            <v>84</v>
          </cell>
        </row>
        <row r="62">
          <cell r="B62" t="str">
            <v>马敬茹</v>
          </cell>
          <cell r="C62" t="str">
            <v>202130211065</v>
          </cell>
          <cell r="D62">
            <v>89</v>
          </cell>
          <cell r="E62">
            <v>97</v>
          </cell>
          <cell r="F62">
            <v>186</v>
          </cell>
          <cell r="G62">
            <v>93</v>
          </cell>
          <cell r="H62" t="str">
            <v>60</v>
          </cell>
          <cell r="I62">
            <v>85</v>
          </cell>
        </row>
        <row r="63">
          <cell r="B63" t="str">
            <v>吴青巧</v>
          </cell>
          <cell r="C63" t="str">
            <v>202130211066</v>
          </cell>
          <cell r="D63">
            <v>91</v>
          </cell>
          <cell r="E63">
            <v>98</v>
          </cell>
          <cell r="F63">
            <v>189</v>
          </cell>
          <cell r="G63">
            <v>94.5</v>
          </cell>
          <cell r="H63" t="str">
            <v>61</v>
          </cell>
          <cell r="I63">
            <v>77</v>
          </cell>
        </row>
        <row r="64">
          <cell r="B64" t="str">
            <v>芦悦</v>
          </cell>
          <cell r="C64" t="str">
            <v>202130211067</v>
          </cell>
          <cell r="D64">
            <v>78</v>
          </cell>
          <cell r="E64">
            <v>79</v>
          </cell>
          <cell r="F64">
            <v>157</v>
          </cell>
          <cell r="G64">
            <v>78.5</v>
          </cell>
          <cell r="H64" t="str">
            <v>62</v>
          </cell>
          <cell r="I64">
            <v>94</v>
          </cell>
        </row>
        <row r="65">
          <cell r="B65" t="str">
            <v>张子豪</v>
          </cell>
          <cell r="C65" t="str">
            <v>202130211068</v>
          </cell>
          <cell r="D65">
            <v>73</v>
          </cell>
          <cell r="E65">
            <v>78</v>
          </cell>
          <cell r="F65">
            <v>151</v>
          </cell>
          <cell r="G65">
            <v>75.5</v>
          </cell>
          <cell r="H65" t="str">
            <v>63</v>
          </cell>
          <cell r="I65">
            <v>93</v>
          </cell>
        </row>
        <row r="66">
          <cell r="B66" t="str">
            <v>邹萌</v>
          </cell>
          <cell r="C66" t="str">
            <v>202130211069</v>
          </cell>
          <cell r="D66">
            <v>85</v>
          </cell>
          <cell r="E66">
            <v>97</v>
          </cell>
          <cell r="F66">
            <v>182</v>
          </cell>
          <cell r="G66">
            <v>91</v>
          </cell>
          <cell r="H66" t="str">
            <v>64</v>
          </cell>
          <cell r="I66">
            <v>84</v>
          </cell>
        </row>
        <row r="67">
          <cell r="B67" t="str">
            <v>田颖娜</v>
          </cell>
          <cell r="C67" t="str">
            <v>202130211070</v>
          </cell>
          <cell r="D67">
            <v>84</v>
          </cell>
          <cell r="E67">
            <v>95</v>
          </cell>
          <cell r="F67">
            <v>179</v>
          </cell>
          <cell r="G67">
            <v>89.5</v>
          </cell>
          <cell r="H67" t="str">
            <v>65</v>
          </cell>
          <cell r="I67">
            <v>90</v>
          </cell>
        </row>
        <row r="68">
          <cell r="B68" t="str">
            <v>徐瑶</v>
          </cell>
          <cell r="C68" t="str">
            <v>202130211071</v>
          </cell>
          <cell r="D68">
            <v>80</v>
          </cell>
          <cell r="E68">
            <v>98</v>
          </cell>
          <cell r="F68">
            <v>178</v>
          </cell>
          <cell r="G68">
            <v>89</v>
          </cell>
          <cell r="H68" t="str">
            <v>66</v>
          </cell>
          <cell r="I68">
            <v>82</v>
          </cell>
        </row>
        <row r="69">
          <cell r="B69" t="str">
            <v>孙传德</v>
          </cell>
          <cell r="C69" t="str">
            <v>202130211072</v>
          </cell>
          <cell r="D69">
            <v>85</v>
          </cell>
          <cell r="E69">
            <v>93</v>
          </cell>
          <cell r="F69">
            <v>178</v>
          </cell>
          <cell r="G69">
            <v>89</v>
          </cell>
          <cell r="H69" t="str">
            <v>67</v>
          </cell>
          <cell r="I69">
            <v>89</v>
          </cell>
        </row>
        <row r="70">
          <cell r="B70" t="str">
            <v>李梦瑶</v>
          </cell>
          <cell r="C70" t="str">
            <v>202130211073</v>
          </cell>
          <cell r="D70">
            <v>97</v>
          </cell>
          <cell r="E70">
            <v>95</v>
          </cell>
          <cell r="F70">
            <v>192</v>
          </cell>
          <cell r="G70">
            <v>96</v>
          </cell>
          <cell r="H70" t="str">
            <v>68</v>
          </cell>
          <cell r="I70">
            <v>89</v>
          </cell>
        </row>
        <row r="71">
          <cell r="B71" t="str">
            <v>任晴</v>
          </cell>
          <cell r="C71" t="str">
            <v>202130211075</v>
          </cell>
          <cell r="D71">
            <v>66</v>
          </cell>
          <cell r="E71">
            <v>63</v>
          </cell>
          <cell r="F71">
            <v>129</v>
          </cell>
          <cell r="G71">
            <v>64.5</v>
          </cell>
          <cell r="H71" t="str">
            <v>69</v>
          </cell>
          <cell r="I71">
            <v>90</v>
          </cell>
        </row>
        <row r="72">
          <cell r="B72" t="str">
            <v>姚均超</v>
          </cell>
          <cell r="C72" t="str">
            <v>202130211076</v>
          </cell>
          <cell r="D72">
            <v>70</v>
          </cell>
          <cell r="E72">
            <v>86</v>
          </cell>
          <cell r="F72">
            <v>156</v>
          </cell>
          <cell r="G72">
            <v>78</v>
          </cell>
          <cell r="H72" t="str">
            <v>70</v>
          </cell>
          <cell r="I72">
            <v>90</v>
          </cell>
        </row>
        <row r="73">
          <cell r="B73" t="str">
            <v>代天慈</v>
          </cell>
          <cell r="C73" t="str">
            <v>202130211077</v>
          </cell>
          <cell r="D73">
            <v>79</v>
          </cell>
          <cell r="E73">
            <v>98</v>
          </cell>
          <cell r="F73">
            <v>177</v>
          </cell>
          <cell r="G73">
            <v>88.5</v>
          </cell>
          <cell r="H73" t="str">
            <v>71</v>
          </cell>
          <cell r="I73">
            <v>89</v>
          </cell>
        </row>
        <row r="74">
          <cell r="B74" t="str">
            <v>韩梦格</v>
          </cell>
          <cell r="C74" t="str">
            <v>202130211079</v>
          </cell>
          <cell r="D74">
            <v>85</v>
          </cell>
          <cell r="E74">
            <v>66</v>
          </cell>
          <cell r="F74">
            <v>151</v>
          </cell>
          <cell r="G74">
            <v>75.5</v>
          </cell>
          <cell r="H74" t="str">
            <v>72</v>
          </cell>
          <cell r="I74">
            <v>90</v>
          </cell>
        </row>
        <row r="75">
          <cell r="B75" t="str">
            <v>王锡永</v>
          </cell>
          <cell r="C75" t="str">
            <v>202130211080</v>
          </cell>
          <cell r="D75">
            <v>92</v>
          </cell>
          <cell r="E75">
            <v>91</v>
          </cell>
          <cell r="F75">
            <v>183</v>
          </cell>
          <cell r="G75">
            <v>91.5</v>
          </cell>
          <cell r="H75" t="str">
            <v>73</v>
          </cell>
          <cell r="I75">
            <v>88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饲料检测技术"/>
      <sheetName val="Sheet1"/>
    </sheetNames>
    <sheetDataSet>
      <sheetData sheetId="0"/>
      <sheetData sheetId="1">
        <row r="3">
          <cell r="B3" t="str">
            <v>芮翰栋</v>
          </cell>
          <cell r="C3" t="str">
            <v>2130030270101</v>
          </cell>
          <cell r="D3">
            <v>79.5</v>
          </cell>
          <cell r="E3">
            <v>86</v>
          </cell>
          <cell r="F3">
            <v>165.5</v>
          </cell>
          <cell r="G3">
            <v>82.75</v>
          </cell>
          <cell r="H3">
            <v>12</v>
          </cell>
          <cell r="I3">
            <v>75</v>
          </cell>
        </row>
        <row r="4">
          <cell r="B4" t="str">
            <v>林晓康</v>
          </cell>
          <cell r="C4" t="str">
            <v>2130030270102</v>
          </cell>
          <cell r="D4">
            <v>81</v>
          </cell>
          <cell r="E4">
            <v>93</v>
          </cell>
          <cell r="F4">
            <v>174</v>
          </cell>
          <cell r="G4">
            <v>87</v>
          </cell>
          <cell r="H4">
            <v>8</v>
          </cell>
          <cell r="I4">
            <v>85</v>
          </cell>
        </row>
        <row r="5">
          <cell r="B5" t="str">
            <v>丁立恒</v>
          </cell>
          <cell r="C5" t="str">
            <v>2130030270103</v>
          </cell>
          <cell r="D5">
            <v>79</v>
          </cell>
          <cell r="E5">
            <v>92</v>
          </cell>
          <cell r="F5">
            <v>171</v>
          </cell>
          <cell r="G5">
            <v>85.5</v>
          </cell>
          <cell r="H5">
            <v>22</v>
          </cell>
          <cell r="I5">
            <v>90</v>
          </cell>
        </row>
        <row r="6">
          <cell r="B6" t="str">
            <v>穆兴茂</v>
          </cell>
          <cell r="C6" t="str">
            <v>2130030270104</v>
          </cell>
          <cell r="D6">
            <v>79</v>
          </cell>
          <cell r="E6">
            <v>60</v>
          </cell>
          <cell r="F6">
            <v>139</v>
          </cell>
          <cell r="G6">
            <v>69.5</v>
          </cell>
          <cell r="H6">
            <v>10</v>
          </cell>
          <cell r="I6">
            <v>80</v>
          </cell>
        </row>
        <row r="7">
          <cell r="B7" t="str">
            <v>张希同</v>
          </cell>
          <cell r="C7" t="str">
            <v>2130030270105</v>
          </cell>
          <cell r="D7">
            <v>80.5</v>
          </cell>
          <cell r="E7">
            <v>93</v>
          </cell>
          <cell r="F7">
            <v>173.5</v>
          </cell>
          <cell r="G7">
            <v>86.75</v>
          </cell>
          <cell r="H7">
            <v>7</v>
          </cell>
          <cell r="I7">
            <v>95</v>
          </cell>
        </row>
        <row r="8">
          <cell r="B8" t="str">
            <v>刘文庆</v>
          </cell>
          <cell r="C8" t="str">
            <v>2130030270106</v>
          </cell>
          <cell r="D8">
            <v>82</v>
          </cell>
          <cell r="E8">
            <v>97</v>
          </cell>
          <cell r="F8">
            <v>179</v>
          </cell>
          <cell r="G8">
            <v>89.5</v>
          </cell>
          <cell r="H8">
            <v>21</v>
          </cell>
          <cell r="I8">
            <v>90</v>
          </cell>
        </row>
        <row r="9">
          <cell r="B9" t="str">
            <v>刘安平</v>
          </cell>
          <cell r="C9" t="str">
            <v>2130030270107</v>
          </cell>
          <cell r="D9">
            <v>76.5</v>
          </cell>
          <cell r="E9">
            <v>61</v>
          </cell>
          <cell r="F9">
            <v>137.5</v>
          </cell>
          <cell r="G9">
            <v>68.75</v>
          </cell>
          <cell r="H9">
            <v>35</v>
          </cell>
          <cell r="I9">
            <v>80</v>
          </cell>
        </row>
        <row r="10">
          <cell r="B10" t="str">
            <v>林枫</v>
          </cell>
          <cell r="C10" t="str">
            <v>2130030270108</v>
          </cell>
          <cell r="D10">
            <v>74.5</v>
          </cell>
          <cell r="E10">
            <v>89</v>
          </cell>
          <cell r="F10">
            <v>163.5</v>
          </cell>
          <cell r="G10">
            <v>81.75</v>
          </cell>
          <cell r="H10">
            <v>15</v>
          </cell>
          <cell r="I10">
            <v>85</v>
          </cell>
        </row>
        <row r="11">
          <cell r="B11" t="str">
            <v>冯贻航</v>
          </cell>
          <cell r="C11" t="str">
            <v>2130030270109</v>
          </cell>
          <cell r="D11">
            <v>79</v>
          </cell>
          <cell r="E11">
            <v>96</v>
          </cell>
          <cell r="F11">
            <v>175</v>
          </cell>
          <cell r="G11">
            <v>87.5</v>
          </cell>
          <cell r="H11">
            <v>11</v>
          </cell>
          <cell r="I11">
            <v>90</v>
          </cell>
        </row>
        <row r="12">
          <cell r="B12" t="str">
            <v>徐嘉骏</v>
          </cell>
          <cell r="C12" t="str">
            <v>2130030270110</v>
          </cell>
          <cell r="D12">
            <v>68</v>
          </cell>
          <cell r="E12">
            <v>80</v>
          </cell>
          <cell r="F12">
            <v>148</v>
          </cell>
          <cell r="G12">
            <v>74</v>
          </cell>
          <cell r="H12">
            <v>32</v>
          </cell>
          <cell r="I12">
            <v>80</v>
          </cell>
        </row>
        <row r="13">
          <cell r="B13" t="str">
            <v>王志杰</v>
          </cell>
          <cell r="C13" t="str">
            <v>2130030270111</v>
          </cell>
          <cell r="D13">
            <v>75</v>
          </cell>
          <cell r="E13">
            <v>97</v>
          </cell>
          <cell r="F13">
            <v>172</v>
          </cell>
          <cell r="G13">
            <v>86</v>
          </cell>
          <cell r="H13">
            <v>25</v>
          </cell>
          <cell r="I13">
            <v>85</v>
          </cell>
        </row>
        <row r="14">
          <cell r="B14" t="str">
            <v>孙正扬</v>
          </cell>
          <cell r="C14" t="str">
            <v>2130030270112</v>
          </cell>
          <cell r="D14">
            <v>78</v>
          </cell>
          <cell r="E14">
            <v>85.5</v>
          </cell>
          <cell r="F14">
            <v>163.5</v>
          </cell>
          <cell r="G14">
            <v>81.75</v>
          </cell>
          <cell r="H14">
            <v>34</v>
          </cell>
          <cell r="I14">
            <v>95</v>
          </cell>
        </row>
        <row r="15">
          <cell r="B15" t="str">
            <v>孙文</v>
          </cell>
          <cell r="C15" t="str">
            <v>2130030270113</v>
          </cell>
          <cell r="D15">
            <v>69</v>
          </cell>
          <cell r="E15">
            <v>67</v>
          </cell>
          <cell r="F15">
            <v>136</v>
          </cell>
          <cell r="G15">
            <v>68</v>
          </cell>
          <cell r="H15">
            <v>9</v>
          </cell>
          <cell r="I15">
            <v>85</v>
          </cell>
        </row>
        <row r="16">
          <cell r="B16" t="str">
            <v>徐姗姗</v>
          </cell>
          <cell r="C16" t="str">
            <v>2130030270114</v>
          </cell>
          <cell r="D16">
            <v>83.5</v>
          </cell>
          <cell r="E16">
            <v>95</v>
          </cell>
          <cell r="F16">
            <v>178.5</v>
          </cell>
          <cell r="G16">
            <v>89.25</v>
          </cell>
          <cell r="H16">
            <v>28</v>
          </cell>
          <cell r="I16">
            <v>90</v>
          </cell>
        </row>
        <row r="17">
          <cell r="B17" t="str">
            <v>杨宇</v>
          </cell>
          <cell r="C17" t="str">
            <v>2130030270115</v>
          </cell>
          <cell r="D17">
            <v>82</v>
          </cell>
          <cell r="E17">
            <v>98</v>
          </cell>
          <cell r="F17">
            <v>180</v>
          </cell>
          <cell r="G17">
            <v>90</v>
          </cell>
          <cell r="H17">
            <v>39</v>
          </cell>
          <cell r="I17">
            <v>85</v>
          </cell>
        </row>
        <row r="18">
          <cell r="B18" t="str">
            <v>解雯嘉</v>
          </cell>
          <cell r="C18" t="str">
            <v>2130030270116</v>
          </cell>
          <cell r="D18">
            <v>80</v>
          </cell>
          <cell r="E18">
            <v>94</v>
          </cell>
          <cell r="F18">
            <v>174</v>
          </cell>
          <cell r="G18">
            <v>87</v>
          </cell>
          <cell r="H18">
            <v>18</v>
          </cell>
          <cell r="I18">
            <v>85</v>
          </cell>
        </row>
        <row r="19">
          <cell r="B19" t="str">
            <v>王冰玉</v>
          </cell>
          <cell r="C19" t="str">
            <v>2130030270117</v>
          </cell>
          <cell r="D19">
            <v>78.5</v>
          </cell>
          <cell r="E19">
            <v>90</v>
          </cell>
          <cell r="F19">
            <v>168.5</v>
          </cell>
          <cell r="G19">
            <v>84.25</v>
          </cell>
          <cell r="H19">
            <v>19</v>
          </cell>
          <cell r="I19">
            <v>80</v>
          </cell>
        </row>
        <row r="20">
          <cell r="B20" t="str">
            <v>李雯垚</v>
          </cell>
          <cell r="C20" t="str">
            <v>2130030270118</v>
          </cell>
          <cell r="D20">
            <v>78.5</v>
          </cell>
          <cell r="E20">
            <v>95</v>
          </cell>
          <cell r="F20">
            <v>173.5</v>
          </cell>
          <cell r="G20">
            <v>86.75</v>
          </cell>
          <cell r="H20">
            <v>14</v>
          </cell>
          <cell r="I20">
            <v>90</v>
          </cell>
        </row>
        <row r="21">
          <cell r="B21" t="str">
            <v>孙安妮</v>
          </cell>
          <cell r="C21" t="str">
            <v>2130030270119</v>
          </cell>
          <cell r="D21">
            <v>76</v>
          </cell>
          <cell r="E21">
            <v>94</v>
          </cell>
          <cell r="F21">
            <v>170</v>
          </cell>
          <cell r="G21">
            <v>85</v>
          </cell>
          <cell r="H21">
            <v>30</v>
          </cell>
          <cell r="I21">
            <v>90</v>
          </cell>
        </row>
        <row r="22">
          <cell r="B22" t="str">
            <v>梁若冰</v>
          </cell>
          <cell r="C22" t="str">
            <v>2130030270120</v>
          </cell>
          <cell r="D22">
            <v>83</v>
          </cell>
          <cell r="E22">
            <v>99</v>
          </cell>
          <cell r="F22">
            <v>182</v>
          </cell>
          <cell r="G22">
            <v>91</v>
          </cell>
          <cell r="H22">
            <v>24</v>
          </cell>
          <cell r="I22">
            <v>85</v>
          </cell>
        </row>
        <row r="23">
          <cell r="B23" t="str">
            <v>贾俊驰</v>
          </cell>
          <cell r="C23" t="str">
            <v>2130030270121</v>
          </cell>
          <cell r="D23">
            <v>80.5</v>
          </cell>
          <cell r="E23">
            <v>92</v>
          </cell>
          <cell r="F23">
            <v>172.5</v>
          </cell>
          <cell r="G23">
            <v>86.25</v>
          </cell>
          <cell r="H23">
            <v>16</v>
          </cell>
          <cell r="I23">
            <v>85</v>
          </cell>
        </row>
        <row r="24">
          <cell r="B24" t="str">
            <v>张华清</v>
          </cell>
          <cell r="C24" t="str">
            <v>2130030270122</v>
          </cell>
          <cell r="D24">
            <v>71</v>
          </cell>
          <cell r="E24">
            <v>89</v>
          </cell>
          <cell r="F24">
            <v>160</v>
          </cell>
          <cell r="G24">
            <v>80</v>
          </cell>
          <cell r="H24">
            <v>4</v>
          </cell>
          <cell r="I24">
            <v>85</v>
          </cell>
        </row>
        <row r="25">
          <cell r="B25" t="str">
            <v>杨帆</v>
          </cell>
          <cell r="C25" t="str">
            <v>2130030270123</v>
          </cell>
          <cell r="D25">
            <v>81.5</v>
          </cell>
          <cell r="E25">
            <v>89</v>
          </cell>
          <cell r="F25">
            <v>170.5</v>
          </cell>
          <cell r="G25">
            <v>85.25</v>
          </cell>
          <cell r="H25">
            <v>20</v>
          </cell>
          <cell r="I25">
            <v>95</v>
          </cell>
        </row>
        <row r="26">
          <cell r="B26" t="str">
            <v>王家蕊</v>
          </cell>
          <cell r="C26" t="str">
            <v>2130030270124</v>
          </cell>
          <cell r="D26">
            <v>82</v>
          </cell>
          <cell r="E26">
            <v>92</v>
          </cell>
          <cell r="F26">
            <v>174</v>
          </cell>
          <cell r="G26">
            <v>87</v>
          </cell>
          <cell r="H26">
            <v>38</v>
          </cell>
          <cell r="I26">
            <v>80</v>
          </cell>
        </row>
        <row r="27">
          <cell r="B27" t="str">
            <v>付永慧</v>
          </cell>
          <cell r="C27" t="str">
            <v>2130030270125</v>
          </cell>
          <cell r="D27">
            <v>82</v>
          </cell>
          <cell r="E27">
            <v>97</v>
          </cell>
          <cell r="F27">
            <v>179</v>
          </cell>
          <cell r="G27">
            <v>89.5</v>
          </cell>
          <cell r="H27">
            <v>41</v>
          </cell>
          <cell r="I27">
            <v>85</v>
          </cell>
        </row>
        <row r="28">
          <cell r="B28" t="str">
            <v>安宁</v>
          </cell>
          <cell r="C28" t="str">
            <v>2130030270126</v>
          </cell>
          <cell r="D28">
            <v>75.5</v>
          </cell>
          <cell r="E28">
            <v>87</v>
          </cell>
          <cell r="F28">
            <v>162.5</v>
          </cell>
          <cell r="G28">
            <v>81.25</v>
          </cell>
          <cell r="H28">
            <v>33</v>
          </cell>
          <cell r="I28">
            <v>90</v>
          </cell>
        </row>
        <row r="29">
          <cell r="B29" t="str">
            <v>张可</v>
          </cell>
          <cell r="C29" t="str">
            <v>2130030270127</v>
          </cell>
          <cell r="D29">
            <v>79.5</v>
          </cell>
          <cell r="E29">
            <v>91</v>
          </cell>
          <cell r="F29">
            <v>170.5</v>
          </cell>
          <cell r="G29">
            <v>85.25</v>
          </cell>
          <cell r="H29">
            <v>23</v>
          </cell>
          <cell r="I29">
            <v>95</v>
          </cell>
        </row>
        <row r="30">
          <cell r="B30" t="str">
            <v>温静丹</v>
          </cell>
          <cell r="C30" t="str">
            <v>2130030270128</v>
          </cell>
          <cell r="D30">
            <v>85.5</v>
          </cell>
          <cell r="E30">
            <v>83</v>
          </cell>
          <cell r="F30">
            <v>168.5</v>
          </cell>
          <cell r="G30">
            <v>84.25</v>
          </cell>
          <cell r="H30">
            <v>3</v>
          </cell>
          <cell r="I30">
            <v>85</v>
          </cell>
        </row>
        <row r="31">
          <cell r="B31" t="str">
            <v>王梦杰</v>
          </cell>
          <cell r="C31" t="str">
            <v>2130030270129</v>
          </cell>
          <cell r="D31">
            <v>79</v>
          </cell>
          <cell r="E31">
            <v>93</v>
          </cell>
          <cell r="F31">
            <v>172</v>
          </cell>
          <cell r="G31">
            <v>86</v>
          </cell>
          <cell r="H31">
            <v>2</v>
          </cell>
          <cell r="I31">
            <v>90</v>
          </cell>
        </row>
        <row r="32">
          <cell r="B32" t="str">
            <v>李苹锐</v>
          </cell>
          <cell r="C32" t="str">
            <v>2130030270130</v>
          </cell>
          <cell r="D32">
            <v>79</v>
          </cell>
          <cell r="E32">
            <v>97</v>
          </cell>
          <cell r="F32">
            <v>176</v>
          </cell>
          <cell r="G32">
            <v>88</v>
          </cell>
          <cell r="H32">
            <v>31</v>
          </cell>
          <cell r="I32">
            <v>80</v>
          </cell>
        </row>
        <row r="33">
          <cell r="B33" t="str">
            <v>刘叶</v>
          </cell>
          <cell r="C33" t="str">
            <v>2130030270131</v>
          </cell>
          <cell r="D33">
            <v>84</v>
          </cell>
          <cell r="E33">
            <v>96</v>
          </cell>
          <cell r="F33">
            <v>180</v>
          </cell>
          <cell r="G33">
            <v>90</v>
          </cell>
          <cell r="H33">
            <v>6</v>
          </cell>
          <cell r="I33">
            <v>80</v>
          </cell>
        </row>
        <row r="34">
          <cell r="B34" t="str">
            <v>代心静</v>
          </cell>
          <cell r="C34" t="str">
            <v>2130030270132</v>
          </cell>
          <cell r="D34">
            <v>79.5</v>
          </cell>
          <cell r="E34">
            <v>97</v>
          </cell>
          <cell r="F34">
            <v>176.5</v>
          </cell>
          <cell r="G34">
            <v>88.25</v>
          </cell>
          <cell r="H34">
            <v>29</v>
          </cell>
          <cell r="I34">
            <v>80</v>
          </cell>
        </row>
        <row r="35">
          <cell r="B35" t="str">
            <v>裴忠勤</v>
          </cell>
          <cell r="C35" t="str">
            <v>2130030270133</v>
          </cell>
          <cell r="D35">
            <v>72.5</v>
          </cell>
          <cell r="E35">
            <v>91</v>
          </cell>
          <cell r="F35">
            <v>163.5</v>
          </cell>
          <cell r="G35">
            <v>81.75</v>
          </cell>
          <cell r="H35">
            <v>40</v>
          </cell>
          <cell r="I35">
            <v>85</v>
          </cell>
        </row>
        <row r="36">
          <cell r="B36" t="str">
            <v>李树琳</v>
          </cell>
          <cell r="C36" t="str">
            <v>2130030270134</v>
          </cell>
          <cell r="D36">
            <v>80.5</v>
          </cell>
          <cell r="E36">
            <v>98</v>
          </cell>
          <cell r="F36">
            <v>178.5</v>
          </cell>
          <cell r="G36">
            <v>89.25</v>
          </cell>
          <cell r="H36">
            <v>27</v>
          </cell>
          <cell r="I36">
            <v>90</v>
          </cell>
        </row>
        <row r="37">
          <cell r="B37" t="str">
            <v>李欣雨</v>
          </cell>
          <cell r="C37" t="str">
            <v>2130030270135</v>
          </cell>
          <cell r="D37">
            <v>76</v>
          </cell>
          <cell r="E37">
            <v>83</v>
          </cell>
          <cell r="F37">
            <v>159</v>
          </cell>
          <cell r="G37">
            <v>79.5</v>
          </cell>
          <cell r="H37">
            <v>5</v>
          </cell>
          <cell r="I37">
            <v>85</v>
          </cell>
        </row>
        <row r="38">
          <cell r="B38" t="str">
            <v>高爱迈</v>
          </cell>
          <cell r="C38" t="str">
            <v>2130030270136</v>
          </cell>
          <cell r="D38">
            <v>85</v>
          </cell>
          <cell r="E38">
            <v>97</v>
          </cell>
          <cell r="F38">
            <v>182</v>
          </cell>
          <cell r="G38">
            <v>91</v>
          </cell>
          <cell r="H38">
            <v>37</v>
          </cell>
          <cell r="I38">
            <v>90</v>
          </cell>
        </row>
        <row r="39">
          <cell r="B39" t="str">
            <v>周家如</v>
          </cell>
          <cell r="C39" t="str">
            <v>2130030270137</v>
          </cell>
          <cell r="D39">
            <v>80.5</v>
          </cell>
          <cell r="E39">
            <v>95</v>
          </cell>
          <cell r="F39">
            <v>175.5</v>
          </cell>
          <cell r="G39">
            <v>87.75</v>
          </cell>
          <cell r="H39">
            <v>13</v>
          </cell>
          <cell r="I39">
            <v>90</v>
          </cell>
        </row>
        <row r="40">
          <cell r="B40" t="str">
            <v>丁奕</v>
          </cell>
          <cell r="C40" t="str">
            <v>2130030270138</v>
          </cell>
          <cell r="D40">
            <v>70</v>
          </cell>
          <cell r="E40">
            <v>89</v>
          </cell>
          <cell r="F40">
            <v>159</v>
          </cell>
          <cell r="G40">
            <v>79.5</v>
          </cell>
          <cell r="H40">
            <v>26</v>
          </cell>
          <cell r="I40">
            <v>85</v>
          </cell>
        </row>
        <row r="41">
          <cell r="B41" t="str">
            <v>杨可心</v>
          </cell>
          <cell r="C41" t="str">
            <v>2130030270139</v>
          </cell>
          <cell r="D41">
            <v>79.5</v>
          </cell>
          <cell r="E41">
            <v>87</v>
          </cell>
          <cell r="F41">
            <v>166.5</v>
          </cell>
          <cell r="G41">
            <v>83.25</v>
          </cell>
          <cell r="H41">
            <v>36</v>
          </cell>
          <cell r="I41">
            <v>80</v>
          </cell>
        </row>
        <row r="42">
          <cell r="B42" t="str">
            <v>初同瑞</v>
          </cell>
          <cell r="C42" t="str">
            <v>2130030270140</v>
          </cell>
          <cell r="D42">
            <v>75.5</v>
          </cell>
          <cell r="E42">
            <v>92</v>
          </cell>
          <cell r="F42">
            <v>167.5</v>
          </cell>
          <cell r="G42">
            <v>83.75</v>
          </cell>
          <cell r="H42">
            <v>17</v>
          </cell>
          <cell r="I42">
            <v>80</v>
          </cell>
        </row>
        <row r="43">
          <cell r="B43" t="str">
            <v>孙润之</v>
          </cell>
          <cell r="C43" t="str">
            <v>200630320401129</v>
          </cell>
          <cell r="D43">
            <v>67</v>
          </cell>
          <cell r="E43">
            <v>74</v>
          </cell>
          <cell r="F43">
            <v>141</v>
          </cell>
          <cell r="G43">
            <v>70.5</v>
          </cell>
          <cell r="H43">
            <v>1</v>
          </cell>
          <cell r="I43">
            <v>85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B3" t="str">
            <v>左丽来</v>
          </cell>
          <cell r="C3">
            <v>6</v>
          </cell>
          <cell r="D3">
            <v>88</v>
          </cell>
          <cell r="E3">
            <v>78</v>
          </cell>
          <cell r="F3">
            <v>82</v>
          </cell>
          <cell r="G3">
            <v>160</v>
          </cell>
          <cell r="H3">
            <v>80</v>
          </cell>
        </row>
        <row r="4">
          <cell r="B4" t="str">
            <v>刘川资</v>
          </cell>
          <cell r="C4">
            <v>53</v>
          </cell>
          <cell r="D4">
            <v>84</v>
          </cell>
          <cell r="E4">
            <v>80</v>
          </cell>
          <cell r="F4">
            <v>79</v>
          </cell>
          <cell r="G4">
            <v>159</v>
          </cell>
          <cell r="H4">
            <v>79.5</v>
          </cell>
        </row>
        <row r="5">
          <cell r="B5" t="str">
            <v>鞠成昊</v>
          </cell>
          <cell r="C5">
            <v>16</v>
          </cell>
          <cell r="D5">
            <v>90</v>
          </cell>
          <cell r="E5">
            <v>79</v>
          </cell>
          <cell r="F5">
            <v>82</v>
          </cell>
          <cell r="G5">
            <v>161</v>
          </cell>
          <cell r="H5">
            <v>80.5</v>
          </cell>
        </row>
        <row r="6">
          <cell r="B6" t="str">
            <v>赵建博</v>
          </cell>
          <cell r="C6">
            <v>23</v>
          </cell>
          <cell r="D6">
            <v>80</v>
          </cell>
          <cell r="E6">
            <v>86</v>
          </cell>
          <cell r="F6">
            <v>85</v>
          </cell>
          <cell r="G6">
            <v>171</v>
          </cell>
          <cell r="H6">
            <v>85.5</v>
          </cell>
        </row>
        <row r="7">
          <cell r="B7" t="str">
            <v>王依帅</v>
          </cell>
          <cell r="C7">
            <v>67</v>
          </cell>
          <cell r="D7">
            <v>90</v>
          </cell>
          <cell r="E7">
            <v>67</v>
          </cell>
          <cell r="F7">
            <v>80</v>
          </cell>
          <cell r="G7">
            <v>147</v>
          </cell>
          <cell r="H7">
            <v>73.5</v>
          </cell>
        </row>
        <row r="8">
          <cell r="B8" t="str">
            <v>解际鹏</v>
          </cell>
          <cell r="C8">
            <v>62</v>
          </cell>
          <cell r="D8">
            <v>90</v>
          </cell>
          <cell r="E8">
            <v>71</v>
          </cell>
          <cell r="F8">
            <v>70</v>
          </cell>
          <cell r="G8">
            <v>141</v>
          </cell>
          <cell r="H8">
            <v>70.5</v>
          </cell>
        </row>
        <row r="9">
          <cell r="B9" t="str">
            <v>李贺</v>
          </cell>
          <cell r="C9">
            <v>60</v>
          </cell>
          <cell r="D9">
            <v>75</v>
          </cell>
          <cell r="E9">
            <v>70</v>
          </cell>
          <cell r="F9">
            <v>76</v>
          </cell>
          <cell r="G9">
            <v>146</v>
          </cell>
          <cell r="H9">
            <v>73</v>
          </cell>
        </row>
        <row r="10">
          <cell r="B10" t="str">
            <v>徐晨晖</v>
          </cell>
          <cell r="C10">
            <v>8</v>
          </cell>
          <cell r="D10">
            <v>86</v>
          </cell>
          <cell r="E10">
            <v>79</v>
          </cell>
          <cell r="F10">
            <v>73</v>
          </cell>
          <cell r="G10">
            <v>152</v>
          </cell>
          <cell r="H10">
            <v>76</v>
          </cell>
        </row>
        <row r="11">
          <cell r="B11" t="str">
            <v>刘晓慧</v>
          </cell>
          <cell r="C11">
            <v>46</v>
          </cell>
          <cell r="D11">
            <v>82</v>
          </cell>
          <cell r="E11">
            <v>64</v>
          </cell>
          <cell r="F11">
            <v>74</v>
          </cell>
          <cell r="G11">
            <v>138</v>
          </cell>
          <cell r="H11">
            <v>69</v>
          </cell>
        </row>
        <row r="12">
          <cell r="B12" t="str">
            <v>刘成诚</v>
          </cell>
          <cell r="C12">
            <v>44</v>
          </cell>
          <cell r="D12">
            <v>87</v>
          </cell>
          <cell r="E12">
            <v>75</v>
          </cell>
          <cell r="F12">
            <v>85</v>
          </cell>
          <cell r="G12">
            <v>160</v>
          </cell>
          <cell r="H12">
            <v>80</v>
          </cell>
        </row>
        <row r="13">
          <cell r="B13" t="str">
            <v>刘思雨</v>
          </cell>
          <cell r="C13">
            <v>78</v>
          </cell>
          <cell r="D13">
            <v>88</v>
          </cell>
          <cell r="E13">
            <v>62</v>
          </cell>
          <cell r="F13">
            <v>77</v>
          </cell>
          <cell r="G13">
            <v>139</v>
          </cell>
          <cell r="H13">
            <v>69.5</v>
          </cell>
        </row>
        <row r="14">
          <cell r="B14" t="str">
            <v>刘泽清</v>
          </cell>
          <cell r="C14">
            <v>51</v>
          </cell>
          <cell r="D14">
            <v>83</v>
          </cell>
          <cell r="E14">
            <v>85</v>
          </cell>
          <cell r="F14">
            <v>86</v>
          </cell>
          <cell r="G14">
            <v>171</v>
          </cell>
          <cell r="H14">
            <v>85.5</v>
          </cell>
        </row>
        <row r="15">
          <cell r="B15" t="str">
            <v>靳玉英</v>
          </cell>
          <cell r="C15">
            <v>55</v>
          </cell>
          <cell r="D15">
            <v>91</v>
          </cell>
          <cell r="E15">
            <v>80</v>
          </cell>
          <cell r="F15">
            <v>82</v>
          </cell>
          <cell r="G15">
            <v>162</v>
          </cell>
          <cell r="H15">
            <v>81</v>
          </cell>
        </row>
        <row r="16">
          <cell r="B16" t="str">
            <v>柏梦</v>
          </cell>
          <cell r="C16">
            <v>22</v>
          </cell>
          <cell r="D16">
            <v>82</v>
          </cell>
          <cell r="E16">
            <v>57</v>
          </cell>
          <cell r="F16">
            <v>67</v>
          </cell>
          <cell r="G16">
            <v>124</v>
          </cell>
          <cell r="H16">
            <v>62</v>
          </cell>
        </row>
        <row r="17">
          <cell r="B17" t="str">
            <v>张依雯</v>
          </cell>
          <cell r="C17">
            <v>70</v>
          </cell>
          <cell r="D17">
            <v>80</v>
          </cell>
          <cell r="E17">
            <v>78</v>
          </cell>
          <cell r="F17">
            <v>81</v>
          </cell>
          <cell r="G17">
            <v>159</v>
          </cell>
          <cell r="H17">
            <v>79.5</v>
          </cell>
        </row>
        <row r="18">
          <cell r="B18" t="str">
            <v>郑圆鑫</v>
          </cell>
          <cell r="C18">
            <v>58</v>
          </cell>
          <cell r="D18">
            <v>97</v>
          </cell>
          <cell r="E18">
            <v>81</v>
          </cell>
          <cell r="F18">
            <v>85</v>
          </cell>
          <cell r="G18">
            <v>166</v>
          </cell>
          <cell r="H18">
            <v>83</v>
          </cell>
        </row>
        <row r="19">
          <cell r="B19" t="str">
            <v>于欣雅</v>
          </cell>
          <cell r="C19">
            <v>65</v>
          </cell>
          <cell r="D19">
            <v>88</v>
          </cell>
          <cell r="E19">
            <v>57</v>
          </cell>
          <cell r="F19">
            <v>79</v>
          </cell>
          <cell r="G19">
            <v>136</v>
          </cell>
          <cell r="H19">
            <v>68</v>
          </cell>
        </row>
        <row r="20">
          <cell r="B20" t="str">
            <v>邱玥</v>
          </cell>
          <cell r="C20">
            <v>50</v>
          </cell>
          <cell r="D20">
            <v>88</v>
          </cell>
          <cell r="E20">
            <v>74</v>
          </cell>
          <cell r="F20">
            <v>75</v>
          </cell>
          <cell r="G20">
            <v>149</v>
          </cell>
          <cell r="H20">
            <v>74.5</v>
          </cell>
        </row>
        <row r="21">
          <cell r="B21" t="str">
            <v>马温茹</v>
          </cell>
          <cell r="C21">
            <v>64</v>
          </cell>
          <cell r="D21">
            <v>90</v>
          </cell>
          <cell r="E21">
            <v>77</v>
          </cell>
          <cell r="F21">
            <v>88</v>
          </cell>
          <cell r="G21">
            <v>165</v>
          </cell>
          <cell r="H21">
            <v>82.5</v>
          </cell>
        </row>
        <row r="22">
          <cell r="B22" t="str">
            <v>魏绮</v>
          </cell>
          <cell r="C22">
            <v>7</v>
          </cell>
          <cell r="D22">
            <v>93</v>
          </cell>
          <cell r="E22">
            <v>81</v>
          </cell>
          <cell r="F22">
            <v>84</v>
          </cell>
          <cell r="G22">
            <v>165</v>
          </cell>
          <cell r="H22">
            <v>82.5</v>
          </cell>
        </row>
        <row r="23">
          <cell r="B23" t="str">
            <v>辛一冉</v>
          </cell>
          <cell r="C23">
            <v>56</v>
          </cell>
          <cell r="D23">
            <v>88</v>
          </cell>
          <cell r="E23">
            <v>75</v>
          </cell>
          <cell r="F23">
            <v>83</v>
          </cell>
          <cell r="G23">
            <v>158</v>
          </cell>
          <cell r="H23">
            <v>79</v>
          </cell>
        </row>
        <row r="24">
          <cell r="B24" t="str">
            <v>李康冉</v>
          </cell>
          <cell r="C24">
            <v>29</v>
          </cell>
          <cell r="D24">
            <v>90</v>
          </cell>
          <cell r="E24">
            <v>72</v>
          </cell>
          <cell r="F24">
            <v>81</v>
          </cell>
          <cell r="G24">
            <v>153</v>
          </cell>
          <cell r="H24">
            <v>76.5</v>
          </cell>
        </row>
        <row r="25">
          <cell r="B25" t="str">
            <v>刘佳鑫</v>
          </cell>
          <cell r="C25">
            <v>75</v>
          </cell>
          <cell r="D25">
            <v>88</v>
          </cell>
          <cell r="E25">
            <v>77</v>
          </cell>
          <cell r="F25">
            <v>82</v>
          </cell>
          <cell r="G25">
            <v>159</v>
          </cell>
          <cell r="H25">
            <v>79.5</v>
          </cell>
        </row>
        <row r="26">
          <cell r="B26" t="str">
            <v>李家瑜</v>
          </cell>
          <cell r="C26">
            <v>25</v>
          </cell>
          <cell r="D26">
            <v>86</v>
          </cell>
          <cell r="E26">
            <v>67</v>
          </cell>
          <cell r="F26">
            <v>63</v>
          </cell>
          <cell r="G26">
            <v>130</v>
          </cell>
          <cell r="H26">
            <v>65</v>
          </cell>
        </row>
        <row r="27">
          <cell r="B27" t="str">
            <v>尹雪茹</v>
          </cell>
          <cell r="C27">
            <v>14</v>
          </cell>
          <cell r="D27">
            <v>83</v>
          </cell>
          <cell r="E27">
            <v>60</v>
          </cell>
          <cell r="F27">
            <v>61</v>
          </cell>
          <cell r="G27">
            <v>121</v>
          </cell>
          <cell r="H27">
            <v>60.5</v>
          </cell>
        </row>
        <row r="28">
          <cell r="B28" t="str">
            <v>秦鑫茹</v>
          </cell>
          <cell r="C28">
            <v>61</v>
          </cell>
          <cell r="D28">
            <v>86</v>
          </cell>
          <cell r="E28">
            <v>68</v>
          </cell>
          <cell r="F28">
            <v>76</v>
          </cell>
          <cell r="G28">
            <v>144</v>
          </cell>
          <cell r="H28">
            <v>72</v>
          </cell>
        </row>
        <row r="29">
          <cell r="B29" t="str">
            <v>孙艺函</v>
          </cell>
          <cell r="C29">
            <v>41</v>
          </cell>
          <cell r="D29">
            <v>94</v>
          </cell>
          <cell r="E29">
            <v>77</v>
          </cell>
          <cell r="F29">
            <v>81</v>
          </cell>
          <cell r="G29">
            <v>158</v>
          </cell>
          <cell r="H29">
            <v>79</v>
          </cell>
        </row>
        <row r="30">
          <cell r="B30" t="str">
            <v>凌慧慧</v>
          </cell>
          <cell r="C30">
            <v>30</v>
          </cell>
          <cell r="D30">
            <v>90</v>
          </cell>
          <cell r="E30">
            <v>80</v>
          </cell>
          <cell r="F30">
            <v>84</v>
          </cell>
          <cell r="G30">
            <v>164</v>
          </cell>
          <cell r="H30">
            <v>82</v>
          </cell>
        </row>
        <row r="31">
          <cell r="B31" t="str">
            <v>权亚宁</v>
          </cell>
          <cell r="C31">
            <v>76</v>
          </cell>
          <cell r="D31">
            <v>93</v>
          </cell>
          <cell r="E31">
            <v>72</v>
          </cell>
          <cell r="F31">
            <v>75</v>
          </cell>
          <cell r="G31">
            <v>147</v>
          </cell>
          <cell r="H31">
            <v>73.5</v>
          </cell>
        </row>
        <row r="32">
          <cell r="B32" t="str">
            <v>韩永琪</v>
          </cell>
          <cell r="C32">
            <v>18</v>
          </cell>
          <cell r="D32">
            <v>94</v>
          </cell>
          <cell r="E32">
            <v>73</v>
          </cell>
          <cell r="F32">
            <v>78</v>
          </cell>
          <cell r="G32">
            <v>151</v>
          </cell>
          <cell r="H32">
            <v>75.5</v>
          </cell>
        </row>
        <row r="33">
          <cell r="B33" t="str">
            <v>李志莹</v>
          </cell>
          <cell r="C33">
            <v>21</v>
          </cell>
          <cell r="D33">
            <v>83</v>
          </cell>
          <cell r="E33">
            <v>70</v>
          </cell>
          <cell r="F33">
            <v>67</v>
          </cell>
          <cell r="G33">
            <v>137</v>
          </cell>
          <cell r="H33">
            <v>68.5</v>
          </cell>
        </row>
        <row r="34">
          <cell r="B34" t="str">
            <v>段昱秀</v>
          </cell>
          <cell r="C34">
            <v>66</v>
          </cell>
          <cell r="D34">
            <v>95</v>
          </cell>
          <cell r="E34">
            <v>80</v>
          </cell>
          <cell r="F34">
            <v>76</v>
          </cell>
          <cell r="G34">
            <v>156</v>
          </cell>
          <cell r="H34">
            <v>78</v>
          </cell>
        </row>
        <row r="35">
          <cell r="B35" t="str">
            <v>张欣瑜</v>
          </cell>
          <cell r="C35">
            <v>52</v>
          </cell>
          <cell r="D35">
            <v>89</v>
          </cell>
          <cell r="E35">
            <v>82</v>
          </cell>
          <cell r="F35">
            <v>80</v>
          </cell>
          <cell r="G35">
            <v>162</v>
          </cell>
          <cell r="H35">
            <v>81</v>
          </cell>
        </row>
        <row r="36">
          <cell r="B36" t="str">
            <v>李梦茹</v>
          </cell>
          <cell r="C36">
            <v>57</v>
          </cell>
          <cell r="D36">
            <v>90</v>
          </cell>
          <cell r="E36">
            <v>56</v>
          </cell>
          <cell r="F36">
            <v>66</v>
          </cell>
          <cell r="G36">
            <v>122</v>
          </cell>
          <cell r="H36">
            <v>61</v>
          </cell>
        </row>
        <row r="37">
          <cell r="B37" t="str">
            <v>任鹏帅</v>
          </cell>
          <cell r="C37">
            <v>54</v>
          </cell>
          <cell r="D37">
            <v>84</v>
          </cell>
          <cell r="E37">
            <v>74</v>
          </cell>
          <cell r="F37">
            <v>81</v>
          </cell>
          <cell r="G37">
            <v>155</v>
          </cell>
          <cell r="H37">
            <v>77.5</v>
          </cell>
        </row>
        <row r="38">
          <cell r="B38" t="str">
            <v>赵欣</v>
          </cell>
          <cell r="C38">
            <v>69</v>
          </cell>
          <cell r="D38">
            <v>86</v>
          </cell>
          <cell r="E38">
            <v>78</v>
          </cell>
          <cell r="F38">
            <v>77</v>
          </cell>
          <cell r="G38">
            <v>155</v>
          </cell>
          <cell r="H38">
            <v>77.5</v>
          </cell>
        </row>
        <row r="39">
          <cell r="B39" t="str">
            <v>徐彦堃</v>
          </cell>
          <cell r="C39">
            <v>72</v>
          </cell>
          <cell r="D39">
            <v>79</v>
          </cell>
          <cell r="E39">
            <v>56</v>
          </cell>
          <cell r="F39">
            <v>66</v>
          </cell>
          <cell r="G39">
            <v>122</v>
          </cell>
          <cell r="H39">
            <v>61</v>
          </cell>
        </row>
        <row r="40">
          <cell r="B40" t="str">
            <v>杨内利</v>
          </cell>
          <cell r="C40">
            <v>31</v>
          </cell>
          <cell r="D40">
            <v>91</v>
          </cell>
          <cell r="E40">
            <v>69</v>
          </cell>
          <cell r="F40">
            <v>85</v>
          </cell>
          <cell r="G40">
            <v>154</v>
          </cell>
          <cell r="H40">
            <v>77</v>
          </cell>
        </row>
        <row r="41">
          <cell r="B41" t="str">
            <v>李佳欣</v>
          </cell>
          <cell r="C41">
            <v>59</v>
          </cell>
          <cell r="D41">
            <v>86</v>
          </cell>
          <cell r="E41">
            <v>76</v>
          </cell>
          <cell r="F41">
            <v>63</v>
          </cell>
          <cell r="G41">
            <v>139</v>
          </cell>
          <cell r="H41">
            <v>69.5</v>
          </cell>
        </row>
        <row r="42">
          <cell r="B42" t="str">
            <v>赵晓丹</v>
          </cell>
          <cell r="C42">
            <v>45</v>
          </cell>
          <cell r="D42">
            <v>90</v>
          </cell>
          <cell r="E42">
            <v>72</v>
          </cell>
          <cell r="F42">
            <v>81</v>
          </cell>
          <cell r="G42">
            <v>153</v>
          </cell>
          <cell r="H42">
            <v>76.5</v>
          </cell>
        </row>
        <row r="43">
          <cell r="B43" t="str">
            <v>孙廷一</v>
          </cell>
          <cell r="C43">
            <v>24</v>
          </cell>
          <cell r="D43">
            <v>92</v>
          </cell>
          <cell r="E43">
            <v>82</v>
          </cell>
          <cell r="F43">
            <v>66</v>
          </cell>
          <cell r="G43">
            <v>148</v>
          </cell>
          <cell r="H43">
            <v>74</v>
          </cell>
        </row>
        <row r="44">
          <cell r="B44" t="str">
            <v>高清华</v>
          </cell>
          <cell r="C44">
            <v>9</v>
          </cell>
          <cell r="D44">
            <v>80</v>
          </cell>
          <cell r="E44">
            <v>86</v>
          </cell>
          <cell r="F44">
            <v>83</v>
          </cell>
          <cell r="G44">
            <v>169</v>
          </cell>
          <cell r="H44">
            <v>84.5</v>
          </cell>
        </row>
        <row r="45">
          <cell r="B45" t="str">
            <v>辛明泽</v>
          </cell>
          <cell r="C45">
            <v>79</v>
          </cell>
          <cell r="D45">
            <v>85</v>
          </cell>
          <cell r="E45">
            <v>83</v>
          </cell>
          <cell r="F45">
            <v>81</v>
          </cell>
          <cell r="G45">
            <v>164</v>
          </cell>
          <cell r="H45">
            <v>82</v>
          </cell>
        </row>
        <row r="46">
          <cell r="B46" t="str">
            <v>祝赫</v>
          </cell>
          <cell r="C46">
            <v>19</v>
          </cell>
          <cell r="D46">
            <v>87</v>
          </cell>
          <cell r="E46">
            <v>76</v>
          </cell>
          <cell r="F46">
            <v>80</v>
          </cell>
          <cell r="G46">
            <v>156</v>
          </cell>
          <cell r="H46">
            <v>78</v>
          </cell>
        </row>
        <row r="47">
          <cell r="B47" t="str">
            <v>吴宪福</v>
          </cell>
          <cell r="C47">
            <v>4</v>
          </cell>
          <cell r="D47">
            <v>88</v>
          </cell>
          <cell r="E47">
            <v>79</v>
          </cell>
          <cell r="F47">
            <v>79</v>
          </cell>
          <cell r="G47">
            <v>158</v>
          </cell>
          <cell r="H47">
            <v>79</v>
          </cell>
        </row>
        <row r="48">
          <cell r="B48" t="str">
            <v>李广信</v>
          </cell>
          <cell r="C48">
            <v>49</v>
          </cell>
          <cell r="D48">
            <v>92</v>
          </cell>
          <cell r="E48">
            <v>84</v>
          </cell>
          <cell r="F48">
            <v>85</v>
          </cell>
          <cell r="G48">
            <v>169</v>
          </cell>
          <cell r="H48">
            <v>84.5</v>
          </cell>
        </row>
        <row r="49">
          <cell r="B49" t="str">
            <v>徐源泰</v>
          </cell>
          <cell r="C49">
            <v>11</v>
          </cell>
          <cell r="D49">
            <v>83</v>
          </cell>
          <cell r="E49">
            <v>76</v>
          </cell>
          <cell r="F49">
            <v>77</v>
          </cell>
          <cell r="G49">
            <v>153</v>
          </cell>
          <cell r="H49">
            <v>76.5</v>
          </cell>
        </row>
        <row r="50">
          <cell r="B50" t="str">
            <v>陆兴昊</v>
          </cell>
          <cell r="C50">
            <v>77</v>
          </cell>
          <cell r="D50">
            <v>80</v>
          </cell>
          <cell r="E50">
            <v>82</v>
          </cell>
          <cell r="F50">
            <v>82</v>
          </cell>
          <cell r="G50">
            <v>164</v>
          </cell>
          <cell r="H50">
            <v>82</v>
          </cell>
        </row>
        <row r="51">
          <cell r="B51" t="str">
            <v>张晓霞</v>
          </cell>
          <cell r="C51">
            <v>35</v>
          </cell>
          <cell r="D51">
            <v>84</v>
          </cell>
          <cell r="E51">
            <v>81</v>
          </cell>
          <cell r="F51">
            <v>82</v>
          </cell>
          <cell r="G51">
            <v>163</v>
          </cell>
          <cell r="H51">
            <v>81.5</v>
          </cell>
        </row>
        <row r="52">
          <cell r="B52" t="str">
            <v>梁翰月</v>
          </cell>
          <cell r="C52">
            <v>36</v>
          </cell>
          <cell r="D52">
            <v>85</v>
          </cell>
          <cell r="E52">
            <v>83</v>
          </cell>
          <cell r="F52">
            <v>85</v>
          </cell>
          <cell r="G52">
            <v>168</v>
          </cell>
          <cell r="H52">
            <v>84</v>
          </cell>
        </row>
        <row r="53">
          <cell r="B53" t="str">
            <v>赵仁嫚</v>
          </cell>
          <cell r="C53">
            <v>5</v>
          </cell>
          <cell r="D53">
            <v>89</v>
          </cell>
          <cell r="E53">
            <v>66</v>
          </cell>
          <cell r="F53">
            <v>74</v>
          </cell>
          <cell r="G53">
            <v>140</v>
          </cell>
          <cell r="H53">
            <v>70</v>
          </cell>
        </row>
        <row r="54">
          <cell r="B54" t="str">
            <v>刘平平</v>
          </cell>
          <cell r="C54">
            <v>34</v>
          </cell>
          <cell r="D54">
            <v>81</v>
          </cell>
          <cell r="E54">
            <v>82</v>
          </cell>
          <cell r="F54">
            <v>73</v>
          </cell>
          <cell r="G54">
            <v>155</v>
          </cell>
          <cell r="H54">
            <v>77.5</v>
          </cell>
        </row>
        <row r="55">
          <cell r="B55" t="str">
            <v>刘子涵</v>
          </cell>
          <cell r="C55">
            <v>68</v>
          </cell>
          <cell r="D55">
            <v>87</v>
          </cell>
          <cell r="E55">
            <v>75</v>
          </cell>
          <cell r="F55">
            <v>72</v>
          </cell>
          <cell r="G55">
            <v>147</v>
          </cell>
          <cell r="H55">
            <v>73.5</v>
          </cell>
        </row>
        <row r="56">
          <cell r="B56" t="str">
            <v>李彤</v>
          </cell>
          <cell r="C56">
            <v>43</v>
          </cell>
          <cell r="D56">
            <v>83</v>
          </cell>
          <cell r="E56">
            <v>62</v>
          </cell>
          <cell r="F56">
            <v>74</v>
          </cell>
          <cell r="G56">
            <v>136</v>
          </cell>
          <cell r="H56">
            <v>68</v>
          </cell>
        </row>
        <row r="57">
          <cell r="B57" t="str">
            <v>吴敏</v>
          </cell>
          <cell r="C57">
            <v>71</v>
          </cell>
          <cell r="D57">
            <v>90</v>
          </cell>
          <cell r="E57">
            <v>86</v>
          </cell>
          <cell r="F57">
            <v>89</v>
          </cell>
          <cell r="G57">
            <v>175</v>
          </cell>
          <cell r="H57">
            <v>87.5</v>
          </cell>
        </row>
        <row r="58">
          <cell r="B58" t="str">
            <v>朱自清</v>
          </cell>
          <cell r="C58">
            <v>12</v>
          </cell>
          <cell r="D58">
            <v>92</v>
          </cell>
          <cell r="E58">
            <v>86</v>
          </cell>
          <cell r="F58">
            <v>84</v>
          </cell>
          <cell r="G58">
            <v>170</v>
          </cell>
          <cell r="H58">
            <v>85</v>
          </cell>
        </row>
        <row r="59">
          <cell r="B59" t="str">
            <v>马蕴佳</v>
          </cell>
          <cell r="C59">
            <v>37</v>
          </cell>
          <cell r="D59">
            <v>88</v>
          </cell>
          <cell r="E59">
            <v>73</v>
          </cell>
          <cell r="F59">
            <v>77</v>
          </cell>
          <cell r="G59">
            <v>150</v>
          </cell>
          <cell r="H59">
            <v>75</v>
          </cell>
        </row>
        <row r="60">
          <cell r="B60" t="str">
            <v>李心茹</v>
          </cell>
          <cell r="C60">
            <v>27</v>
          </cell>
          <cell r="D60">
            <v>85</v>
          </cell>
          <cell r="E60">
            <v>81</v>
          </cell>
          <cell r="F60">
            <v>84</v>
          </cell>
          <cell r="G60">
            <v>165</v>
          </cell>
          <cell r="H60">
            <v>82.5</v>
          </cell>
        </row>
        <row r="61">
          <cell r="B61" t="str">
            <v>刘文晶</v>
          </cell>
          <cell r="C61">
            <v>38</v>
          </cell>
          <cell r="D61">
            <v>85</v>
          </cell>
          <cell r="E61">
            <v>73</v>
          </cell>
          <cell r="F61">
            <v>76</v>
          </cell>
          <cell r="G61">
            <v>149</v>
          </cell>
          <cell r="H61">
            <v>74.5</v>
          </cell>
        </row>
        <row r="62">
          <cell r="B62" t="str">
            <v>张宇</v>
          </cell>
          <cell r="C62">
            <v>2</v>
          </cell>
          <cell r="D62">
            <v>85</v>
          </cell>
          <cell r="E62">
            <v>71</v>
          </cell>
          <cell r="F62">
            <v>74</v>
          </cell>
          <cell r="G62">
            <v>145</v>
          </cell>
          <cell r="H62">
            <v>72.5</v>
          </cell>
        </row>
        <row r="63">
          <cell r="B63" t="str">
            <v>陈俊</v>
          </cell>
          <cell r="C63">
            <v>42</v>
          </cell>
          <cell r="D63">
            <v>82</v>
          </cell>
          <cell r="E63">
            <v>80</v>
          </cell>
          <cell r="F63">
            <v>89</v>
          </cell>
          <cell r="G63">
            <v>169</v>
          </cell>
          <cell r="H63">
            <v>84.5</v>
          </cell>
        </row>
        <row r="64">
          <cell r="B64" t="str">
            <v>尚妍瑞</v>
          </cell>
          <cell r="C64">
            <v>39</v>
          </cell>
          <cell r="D64">
            <v>83</v>
          </cell>
          <cell r="E64">
            <v>79</v>
          </cell>
          <cell r="F64">
            <v>83</v>
          </cell>
          <cell r="G64">
            <v>162</v>
          </cell>
          <cell r="H64">
            <v>81</v>
          </cell>
        </row>
        <row r="65">
          <cell r="B65" t="str">
            <v>李晓颖</v>
          </cell>
          <cell r="C65">
            <v>33</v>
          </cell>
          <cell r="D65">
            <v>82</v>
          </cell>
          <cell r="E65">
            <v>79</v>
          </cell>
          <cell r="F65">
            <v>81</v>
          </cell>
          <cell r="G65">
            <v>160</v>
          </cell>
          <cell r="H65">
            <v>80</v>
          </cell>
        </row>
        <row r="66">
          <cell r="B66" t="str">
            <v>王崇妍</v>
          </cell>
          <cell r="C66">
            <v>32</v>
          </cell>
          <cell r="D66">
            <v>95</v>
          </cell>
          <cell r="E66">
            <v>77</v>
          </cell>
          <cell r="F66">
            <v>72</v>
          </cell>
          <cell r="G66">
            <v>149</v>
          </cell>
          <cell r="H66">
            <v>74.5</v>
          </cell>
        </row>
        <row r="67">
          <cell r="B67" t="str">
            <v>赵梦雪</v>
          </cell>
          <cell r="C67">
            <v>26</v>
          </cell>
          <cell r="D67">
            <v>88</v>
          </cell>
          <cell r="E67">
            <v>65</v>
          </cell>
          <cell r="F67">
            <v>75</v>
          </cell>
          <cell r="G67">
            <v>140</v>
          </cell>
          <cell r="H67">
            <v>70</v>
          </cell>
        </row>
        <row r="68">
          <cell r="B68" t="str">
            <v>金承燕</v>
          </cell>
          <cell r="C68">
            <v>74</v>
          </cell>
          <cell r="D68">
            <v>87</v>
          </cell>
          <cell r="E68">
            <v>69</v>
          </cell>
          <cell r="F68">
            <v>75</v>
          </cell>
          <cell r="G68">
            <v>144</v>
          </cell>
          <cell r="H68">
            <v>72</v>
          </cell>
        </row>
        <row r="69">
          <cell r="B69" t="str">
            <v>杨子莹</v>
          </cell>
          <cell r="C69">
            <v>63</v>
          </cell>
          <cell r="D69">
            <v>89</v>
          </cell>
          <cell r="E69">
            <v>82</v>
          </cell>
          <cell r="F69">
            <v>89</v>
          </cell>
          <cell r="G69">
            <v>171</v>
          </cell>
          <cell r="H69">
            <v>85.5</v>
          </cell>
        </row>
        <row r="70">
          <cell r="B70" t="str">
            <v>闫金笛</v>
          </cell>
          <cell r="C70">
            <v>47</v>
          </cell>
          <cell r="D70">
            <v>94</v>
          </cell>
          <cell r="E70">
            <v>86</v>
          </cell>
          <cell r="F70">
            <v>82</v>
          </cell>
          <cell r="G70">
            <v>168</v>
          </cell>
          <cell r="H70">
            <v>84</v>
          </cell>
        </row>
        <row r="71">
          <cell r="B71" t="str">
            <v>杜晓慧</v>
          </cell>
          <cell r="C71">
            <v>20</v>
          </cell>
          <cell r="D71">
            <v>87</v>
          </cell>
          <cell r="E71">
            <v>81</v>
          </cell>
          <cell r="F71">
            <v>85</v>
          </cell>
          <cell r="G71">
            <v>166</v>
          </cell>
          <cell r="H71">
            <v>83</v>
          </cell>
        </row>
        <row r="72">
          <cell r="B72" t="str">
            <v>吴瑞莲</v>
          </cell>
          <cell r="C72">
            <v>28</v>
          </cell>
          <cell r="D72">
            <v>92</v>
          </cell>
          <cell r="E72">
            <v>72</v>
          </cell>
          <cell r="F72">
            <v>86</v>
          </cell>
          <cell r="G72">
            <v>158</v>
          </cell>
          <cell r="H72">
            <v>79</v>
          </cell>
        </row>
        <row r="73">
          <cell r="B73" t="str">
            <v>邹加伟</v>
          </cell>
          <cell r="C73">
            <v>1</v>
          </cell>
          <cell r="D73">
            <v>83</v>
          </cell>
          <cell r="E73">
            <v>79</v>
          </cell>
          <cell r="F73">
            <v>82</v>
          </cell>
          <cell r="G73">
            <v>161</v>
          </cell>
          <cell r="H73">
            <v>80.5</v>
          </cell>
        </row>
        <row r="74">
          <cell r="B74" t="str">
            <v>孔苗苗</v>
          </cell>
          <cell r="C74">
            <v>13</v>
          </cell>
          <cell r="D74">
            <v>91</v>
          </cell>
          <cell r="E74">
            <v>82</v>
          </cell>
          <cell r="F74">
            <v>78</v>
          </cell>
          <cell r="G74">
            <v>160</v>
          </cell>
          <cell r="H74">
            <v>80</v>
          </cell>
        </row>
        <row r="75">
          <cell r="B75" t="str">
            <v>姜蕊</v>
          </cell>
          <cell r="C75">
            <v>17</v>
          </cell>
          <cell r="D75">
            <v>88</v>
          </cell>
          <cell r="E75">
            <v>85</v>
          </cell>
          <cell r="F75">
            <v>90</v>
          </cell>
          <cell r="G75">
            <v>175</v>
          </cell>
          <cell r="H75">
            <v>87.5</v>
          </cell>
        </row>
        <row r="76">
          <cell r="B76" t="str">
            <v>隋宛玉</v>
          </cell>
          <cell r="C76">
            <v>40</v>
          </cell>
          <cell r="D76">
            <v>93</v>
          </cell>
          <cell r="E76">
            <v>80</v>
          </cell>
          <cell r="F76">
            <v>87</v>
          </cell>
          <cell r="G76">
            <v>167</v>
          </cell>
          <cell r="H76">
            <v>83.5</v>
          </cell>
        </row>
        <row r="77">
          <cell r="B77" t="str">
            <v>李晓敏</v>
          </cell>
          <cell r="C77">
            <v>15</v>
          </cell>
          <cell r="D77">
            <v>86</v>
          </cell>
          <cell r="E77">
            <v>73</v>
          </cell>
          <cell r="F77">
            <v>75</v>
          </cell>
          <cell r="G77">
            <v>148</v>
          </cell>
          <cell r="H77">
            <v>74</v>
          </cell>
        </row>
        <row r="78">
          <cell r="B78" t="str">
            <v>刘雨轩</v>
          </cell>
          <cell r="C78">
            <v>73</v>
          </cell>
          <cell r="D78">
            <v>80</v>
          </cell>
          <cell r="E78">
            <v>67</v>
          </cell>
          <cell r="F78">
            <v>66</v>
          </cell>
          <cell r="G78">
            <v>133</v>
          </cell>
          <cell r="H78">
            <v>66.5</v>
          </cell>
        </row>
        <row r="79">
          <cell r="B79" t="str">
            <v>唐梦歌</v>
          </cell>
          <cell r="C79">
            <v>48</v>
          </cell>
          <cell r="D79">
            <v>84</v>
          </cell>
          <cell r="E79">
            <v>75</v>
          </cell>
          <cell r="F79">
            <v>87</v>
          </cell>
          <cell r="G79">
            <v>162</v>
          </cell>
          <cell r="H79">
            <v>81</v>
          </cell>
        </row>
        <row r="80">
          <cell r="B80" t="str">
            <v>段鑫鑫</v>
          </cell>
          <cell r="C80">
            <v>3</v>
          </cell>
          <cell r="D80">
            <v>90</v>
          </cell>
          <cell r="E80">
            <v>79</v>
          </cell>
          <cell r="F80">
            <v>81</v>
          </cell>
          <cell r="G80">
            <v>160</v>
          </cell>
          <cell r="H80">
            <v>80</v>
          </cell>
        </row>
        <row r="81">
          <cell r="B81" t="str">
            <v>张亚欣</v>
          </cell>
          <cell r="C81">
            <v>10</v>
          </cell>
          <cell r="D81">
            <v>90</v>
          </cell>
          <cell r="E81">
            <v>84</v>
          </cell>
          <cell r="F81">
            <v>90</v>
          </cell>
          <cell r="G81">
            <v>174</v>
          </cell>
          <cell r="H81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2"/>
  <sheetViews>
    <sheetView tabSelected="1" topLeftCell="A553" workbookViewId="0">
      <selection sqref="A1:H582"/>
    </sheetView>
  </sheetViews>
  <sheetFormatPr defaultRowHeight="13.5"/>
  <cols>
    <col min="4" max="4" width="21" customWidth="1"/>
    <col min="5" max="5" width="21.5" customWidth="1"/>
    <col min="6" max="6" width="14.25" customWidth="1"/>
  </cols>
  <sheetData>
    <row r="1" spans="1:8" ht="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596</v>
      </c>
    </row>
    <row r="2" spans="1:8">
      <c r="A2" s="2">
        <v>1</v>
      </c>
      <c r="B2" s="1" t="s">
        <v>7</v>
      </c>
      <c r="C2" s="2" t="s">
        <v>8</v>
      </c>
      <c r="D2" s="3" t="s">
        <v>599</v>
      </c>
      <c r="E2" s="2" t="s">
        <v>9</v>
      </c>
      <c r="F2" s="2">
        <f>VLOOKUP(B2,[1]最终版!C3:I59,5,0)</f>
        <v>151</v>
      </c>
      <c r="G2" s="2">
        <f>VLOOKUP(B2,[1]最终版!C3:I59,7,0)</f>
        <v>165.6</v>
      </c>
      <c r="H2" s="2" t="s">
        <v>597</v>
      </c>
    </row>
    <row r="3" spans="1:8">
      <c r="A3" s="2">
        <v>2</v>
      </c>
      <c r="B3" s="1" t="s">
        <v>10</v>
      </c>
      <c r="C3" s="2" t="s">
        <v>8</v>
      </c>
      <c r="D3" s="3" t="s">
        <v>600</v>
      </c>
      <c r="E3" s="2" t="s">
        <v>9</v>
      </c>
      <c r="F3" s="2">
        <f>VLOOKUP(B3,[1]最终版!C4:I60,5,0)</f>
        <v>170</v>
      </c>
      <c r="G3" s="2">
        <f>VLOOKUP(B3,[1]最终版!C4:I60,7,0)</f>
        <v>143.75</v>
      </c>
      <c r="H3" s="2" t="s">
        <v>597</v>
      </c>
    </row>
    <row r="4" spans="1:8">
      <c r="A4" s="2">
        <v>3</v>
      </c>
      <c r="B4" s="1" t="s">
        <v>11</v>
      </c>
      <c r="C4" s="2" t="s">
        <v>8</v>
      </c>
      <c r="D4" s="3" t="s">
        <v>601</v>
      </c>
      <c r="E4" s="2" t="s">
        <v>9</v>
      </c>
      <c r="F4" s="2">
        <f>VLOOKUP(B4,[1]最终版!C5:I61,5,0)</f>
        <v>146</v>
      </c>
      <c r="G4" s="2">
        <f>VLOOKUP(B4,[1]最终版!C5:I61,7,0)</f>
        <v>166.75</v>
      </c>
      <c r="H4" s="2" t="s">
        <v>597</v>
      </c>
    </row>
    <row r="5" spans="1:8">
      <c r="A5" s="2">
        <v>4</v>
      </c>
      <c r="B5" s="1" t="s">
        <v>12</v>
      </c>
      <c r="C5" s="2" t="s">
        <v>13</v>
      </c>
      <c r="D5" s="3" t="s">
        <v>602</v>
      </c>
      <c r="E5" s="2" t="s">
        <v>9</v>
      </c>
      <c r="F5" s="2">
        <f>VLOOKUP(B5,[1]最终版!C6:I62,5,0)</f>
        <v>179</v>
      </c>
      <c r="G5" s="2">
        <f>VLOOKUP(B5,[1]最终版!C6:I62,7,0)</f>
        <v>175.95</v>
      </c>
      <c r="H5" s="2" t="s">
        <v>597</v>
      </c>
    </row>
    <row r="6" spans="1:8">
      <c r="A6" s="2">
        <v>5</v>
      </c>
      <c r="B6" s="1" t="s">
        <v>14</v>
      </c>
      <c r="C6" s="2" t="s">
        <v>13</v>
      </c>
      <c r="D6" s="3" t="s">
        <v>603</v>
      </c>
      <c r="E6" s="2" t="s">
        <v>9</v>
      </c>
      <c r="F6" s="2">
        <f>VLOOKUP(B6,[1]最终版!C7:I63,5,0)</f>
        <v>162</v>
      </c>
      <c r="G6" s="2">
        <f>VLOOKUP(B6,[1]最终版!C7:I63,7,0)</f>
        <v>158.69999999999999</v>
      </c>
      <c r="H6" s="2" t="s">
        <v>597</v>
      </c>
    </row>
    <row r="7" spans="1:8">
      <c r="A7" s="2">
        <v>6</v>
      </c>
      <c r="B7" s="1" t="s">
        <v>15</v>
      </c>
      <c r="C7" s="2" t="s">
        <v>13</v>
      </c>
      <c r="D7" s="3" t="s">
        <v>604</v>
      </c>
      <c r="E7" s="2" t="s">
        <v>9</v>
      </c>
      <c r="F7" s="2">
        <f>VLOOKUP(B7,[1]最终版!C8:I64,5,0)</f>
        <v>159</v>
      </c>
      <c r="G7" s="2">
        <f>VLOOKUP(B7,[1]最终版!C8:I64,7,0)</f>
        <v>139.14999999999998</v>
      </c>
      <c r="H7" s="2" t="s">
        <v>597</v>
      </c>
    </row>
    <row r="8" spans="1:8">
      <c r="A8" s="2">
        <v>7</v>
      </c>
      <c r="B8" s="1" t="s">
        <v>16</v>
      </c>
      <c r="C8" s="2" t="s">
        <v>13</v>
      </c>
      <c r="D8" s="3" t="s">
        <v>605</v>
      </c>
      <c r="E8" s="2" t="s">
        <v>9</v>
      </c>
      <c r="F8" s="2">
        <f>VLOOKUP(B8,[1]最终版!C9:I65,5,0)</f>
        <v>174</v>
      </c>
      <c r="G8" s="2">
        <f>VLOOKUP(B8,[1]最终版!C9:I65,7,0)</f>
        <v>189.74999999999997</v>
      </c>
      <c r="H8" s="2" t="s">
        <v>597</v>
      </c>
    </row>
    <row r="9" spans="1:8">
      <c r="A9" s="2">
        <v>8</v>
      </c>
      <c r="B9" s="1" t="s">
        <v>17</v>
      </c>
      <c r="C9" s="2" t="s">
        <v>13</v>
      </c>
      <c r="D9" s="3" t="s">
        <v>606</v>
      </c>
      <c r="E9" s="2" t="s">
        <v>9</v>
      </c>
      <c r="F9" s="2">
        <f>VLOOKUP(B9,[1]最终版!C10:I66,5,0)</f>
        <v>162</v>
      </c>
      <c r="G9" s="2">
        <f>VLOOKUP(B9,[1]最终版!C10:I66,7,0)</f>
        <v>163.29999999999998</v>
      </c>
      <c r="H9" s="2" t="s">
        <v>597</v>
      </c>
    </row>
    <row r="10" spans="1:8">
      <c r="A10" s="2">
        <v>9</v>
      </c>
      <c r="B10" s="1" t="s">
        <v>18</v>
      </c>
      <c r="C10" s="2" t="s">
        <v>13</v>
      </c>
      <c r="D10" s="3" t="s">
        <v>607</v>
      </c>
      <c r="E10" s="2" t="s">
        <v>9</v>
      </c>
      <c r="F10" s="2">
        <f>VLOOKUP(B10,[1]最终版!C11:I67,5,0)</f>
        <v>157</v>
      </c>
      <c r="G10" s="2">
        <f>VLOOKUP(B10,[1]最终版!C11:I67,7,0)</f>
        <v>173.64999999999998</v>
      </c>
      <c r="H10" s="2" t="s">
        <v>597</v>
      </c>
    </row>
    <row r="11" spans="1:8">
      <c r="A11" s="2">
        <v>10</v>
      </c>
      <c r="B11" s="1" t="s">
        <v>19</v>
      </c>
      <c r="C11" s="2" t="s">
        <v>13</v>
      </c>
      <c r="D11" s="3" t="s">
        <v>608</v>
      </c>
      <c r="E11" s="2" t="s">
        <v>9</v>
      </c>
      <c r="F11" s="2">
        <f>VLOOKUP(B11,[1]最终版!C12:I68,5,0)</f>
        <v>170</v>
      </c>
      <c r="G11" s="2">
        <f>VLOOKUP(B11,[1]最终版!C12:I68,7,0)</f>
        <v>167.89999999999998</v>
      </c>
      <c r="H11" s="2" t="s">
        <v>597</v>
      </c>
    </row>
    <row r="12" spans="1:8">
      <c r="A12" s="2">
        <v>11</v>
      </c>
      <c r="B12" s="1" t="s">
        <v>20</v>
      </c>
      <c r="C12" s="2" t="s">
        <v>13</v>
      </c>
      <c r="D12" s="3" t="s">
        <v>609</v>
      </c>
      <c r="E12" s="2" t="s">
        <v>9</v>
      </c>
      <c r="F12" s="2">
        <f>VLOOKUP(B12,[1]最终版!C13:I69,5,0)</f>
        <v>163</v>
      </c>
      <c r="G12" s="2">
        <f>VLOOKUP(B12,[1]最终版!C13:I69,7,0)</f>
        <v>150.64999999999998</v>
      </c>
      <c r="H12" s="2" t="s">
        <v>597</v>
      </c>
    </row>
    <row r="13" spans="1:8">
      <c r="A13" s="2">
        <v>12</v>
      </c>
      <c r="B13" s="1" t="s">
        <v>21</v>
      </c>
      <c r="C13" s="2" t="s">
        <v>13</v>
      </c>
      <c r="D13" s="3" t="s">
        <v>610</v>
      </c>
      <c r="E13" s="2" t="s">
        <v>9</v>
      </c>
      <c r="F13" s="2">
        <f>VLOOKUP(B13,[1]最终版!C14:I70,5,0)</f>
        <v>176</v>
      </c>
      <c r="G13" s="2">
        <f>VLOOKUP(B13,[1]最终版!C14:I70,7,0)</f>
        <v>161</v>
      </c>
      <c r="H13" s="2" t="s">
        <v>597</v>
      </c>
    </row>
    <row r="14" spans="1:8">
      <c r="A14" s="2">
        <v>13</v>
      </c>
      <c r="B14" s="1" t="s">
        <v>22</v>
      </c>
      <c r="C14" s="2" t="s">
        <v>13</v>
      </c>
      <c r="D14" s="3" t="s">
        <v>611</v>
      </c>
      <c r="E14" s="2" t="s">
        <v>9</v>
      </c>
      <c r="F14" s="2">
        <f>VLOOKUP(B14,[1]最终版!C15:I71,5,0)</f>
        <v>149</v>
      </c>
      <c r="G14" s="2">
        <f>VLOOKUP(B14,[1]最终版!C15:I71,7,0)</f>
        <v>148.35</v>
      </c>
      <c r="H14" s="2" t="s">
        <v>597</v>
      </c>
    </row>
    <row r="15" spans="1:8">
      <c r="A15" s="2">
        <v>14</v>
      </c>
      <c r="B15" s="1" t="s">
        <v>23</v>
      </c>
      <c r="C15" s="2" t="s">
        <v>13</v>
      </c>
      <c r="D15" s="3" t="s">
        <v>612</v>
      </c>
      <c r="E15" s="2" t="s">
        <v>9</v>
      </c>
      <c r="F15" s="2">
        <f>VLOOKUP(B15,[1]最终版!C16:I72,5,0)</f>
        <v>158</v>
      </c>
      <c r="G15" s="2">
        <f>VLOOKUP(B15,[1]最终版!C16:I72,7,0)</f>
        <v>201.24999999999997</v>
      </c>
      <c r="H15" s="2" t="s">
        <v>597</v>
      </c>
    </row>
    <row r="16" spans="1:8">
      <c r="A16" s="2">
        <v>15</v>
      </c>
      <c r="B16" s="1" t="s">
        <v>24</v>
      </c>
      <c r="C16" s="2" t="s">
        <v>13</v>
      </c>
      <c r="D16" s="3" t="s">
        <v>613</v>
      </c>
      <c r="E16" s="2" t="s">
        <v>9</v>
      </c>
      <c r="F16" s="2">
        <f>VLOOKUP(B16,[1]最终版!C17:I73,5,0)</f>
        <v>168</v>
      </c>
      <c r="G16" s="2">
        <f>VLOOKUP(B16,[1]最终版!C17:I73,7,0)</f>
        <v>173.64999999999998</v>
      </c>
      <c r="H16" s="2" t="s">
        <v>597</v>
      </c>
    </row>
    <row r="17" spans="1:8">
      <c r="A17" s="2">
        <v>16</v>
      </c>
      <c r="B17" s="1" t="s">
        <v>25</v>
      </c>
      <c r="C17" s="2" t="s">
        <v>13</v>
      </c>
      <c r="D17" s="3" t="s">
        <v>614</v>
      </c>
      <c r="E17" s="2" t="s">
        <v>9</v>
      </c>
      <c r="F17" s="2">
        <f>VLOOKUP(B17,[1]最终版!C18:I74,5,0)</f>
        <v>162</v>
      </c>
      <c r="G17" s="2">
        <f>VLOOKUP(B17,[1]最终版!C18:I74,7,0)</f>
        <v>169.04999999999998</v>
      </c>
      <c r="H17" s="2" t="s">
        <v>597</v>
      </c>
    </row>
    <row r="18" spans="1:8">
      <c r="A18" s="2">
        <v>17</v>
      </c>
      <c r="B18" s="1" t="s">
        <v>26</v>
      </c>
      <c r="C18" s="2" t="s">
        <v>13</v>
      </c>
      <c r="D18" s="3" t="s">
        <v>615</v>
      </c>
      <c r="E18" s="2" t="s">
        <v>9</v>
      </c>
      <c r="F18" s="2">
        <f>VLOOKUP(B18,[1]最终版!C19:I75,5,0)</f>
        <v>171</v>
      </c>
      <c r="G18" s="2">
        <f>VLOOKUP(B18,[1]最终版!C19:I75,7,0)</f>
        <v>170.2</v>
      </c>
      <c r="H18" s="2" t="s">
        <v>597</v>
      </c>
    </row>
    <row r="19" spans="1:8">
      <c r="A19" s="2">
        <v>18</v>
      </c>
      <c r="B19" s="1" t="s">
        <v>27</v>
      </c>
      <c r="C19" s="2" t="s">
        <v>13</v>
      </c>
      <c r="D19" s="3" t="s">
        <v>616</v>
      </c>
      <c r="E19" s="2" t="s">
        <v>9</v>
      </c>
      <c r="F19" s="2">
        <f>VLOOKUP(B19,[1]最终版!C20:I76,5,0)</f>
        <v>140</v>
      </c>
      <c r="G19" s="2">
        <f>VLOOKUP(B19,[1]最终版!C20:I76,7,0)</f>
        <v>180.54999999999998</v>
      </c>
      <c r="H19" s="2" t="s">
        <v>597</v>
      </c>
    </row>
    <row r="20" spans="1:8">
      <c r="A20" s="2">
        <v>19</v>
      </c>
      <c r="B20" s="1" t="s">
        <v>28</v>
      </c>
      <c r="C20" s="2" t="s">
        <v>13</v>
      </c>
      <c r="D20" s="3" t="s">
        <v>617</v>
      </c>
      <c r="E20" s="2" t="s">
        <v>9</v>
      </c>
      <c r="F20" s="2">
        <f>VLOOKUP(B20,[1]最终版!C21:I77,5,0)</f>
        <v>175</v>
      </c>
      <c r="G20" s="2">
        <f>VLOOKUP(B20,[1]最终版!C21:I77,7,0)</f>
        <v>206.99999999999997</v>
      </c>
      <c r="H20" s="2" t="s">
        <v>597</v>
      </c>
    </row>
    <row r="21" spans="1:8">
      <c r="A21" s="2">
        <v>20</v>
      </c>
      <c r="B21" s="1" t="s">
        <v>29</v>
      </c>
      <c r="C21" s="2" t="s">
        <v>13</v>
      </c>
      <c r="D21" s="3" t="s">
        <v>618</v>
      </c>
      <c r="E21" s="2" t="s">
        <v>9</v>
      </c>
      <c r="F21" s="2">
        <f>VLOOKUP(B21,[1]最终版!C22:I78,5,0)</f>
        <v>171</v>
      </c>
      <c r="G21" s="2">
        <f>VLOOKUP(B21,[1]最终版!C22:I78,7,0)</f>
        <v>175.95</v>
      </c>
      <c r="H21" s="2" t="s">
        <v>597</v>
      </c>
    </row>
    <row r="22" spans="1:8">
      <c r="A22" s="2">
        <v>21</v>
      </c>
      <c r="B22" s="1" t="s">
        <v>30</v>
      </c>
      <c r="C22" s="2" t="s">
        <v>13</v>
      </c>
      <c r="D22" s="3" t="s">
        <v>619</v>
      </c>
      <c r="E22" s="2" t="s">
        <v>9</v>
      </c>
      <c r="F22" s="2">
        <f>VLOOKUP(B22,[1]最终版!C23:I79,5,0)</f>
        <v>149</v>
      </c>
      <c r="G22" s="2">
        <f>VLOOKUP(B22,[1]最终版!C23:I79,7,0)</f>
        <v>174.79999999999998</v>
      </c>
      <c r="H22" s="2" t="s">
        <v>597</v>
      </c>
    </row>
    <row r="23" spans="1:8">
      <c r="A23" s="2">
        <v>22</v>
      </c>
      <c r="B23" s="1" t="s">
        <v>31</v>
      </c>
      <c r="C23" s="2" t="s">
        <v>13</v>
      </c>
      <c r="D23" s="3" t="s">
        <v>620</v>
      </c>
      <c r="E23" s="2" t="s">
        <v>9</v>
      </c>
      <c r="F23" s="2">
        <f>VLOOKUP(B23,[1]最终版!C24:I80,5,0)</f>
        <v>162</v>
      </c>
      <c r="G23" s="2">
        <f>VLOOKUP(B23,[1]最终版!C24:I80,7,0)</f>
        <v>164.45</v>
      </c>
      <c r="H23" s="2" t="s">
        <v>597</v>
      </c>
    </row>
    <row r="24" spans="1:8">
      <c r="A24" s="2">
        <v>23</v>
      </c>
      <c r="B24" s="1" t="s">
        <v>32</v>
      </c>
      <c r="C24" s="2" t="s">
        <v>13</v>
      </c>
      <c r="D24" s="3" t="s">
        <v>621</v>
      </c>
      <c r="E24" s="2" t="s">
        <v>9</v>
      </c>
      <c r="F24" s="2">
        <f>VLOOKUP(B24,[1]最终版!C25:I81,5,0)</f>
        <v>166</v>
      </c>
      <c r="G24" s="2">
        <f>VLOOKUP(B24,[1]最终版!C25:I81,7,0)</f>
        <v>154.1</v>
      </c>
      <c r="H24" s="2" t="s">
        <v>597</v>
      </c>
    </row>
    <row r="25" spans="1:8">
      <c r="A25" s="2">
        <v>24</v>
      </c>
      <c r="B25" s="1" t="s">
        <v>33</v>
      </c>
      <c r="C25" s="2" t="s">
        <v>13</v>
      </c>
      <c r="D25" s="3" t="s">
        <v>622</v>
      </c>
      <c r="E25" s="2" t="s">
        <v>9</v>
      </c>
      <c r="F25" s="2">
        <f>VLOOKUP(B25,[1]最终版!C26:I82,5,0)</f>
        <v>164</v>
      </c>
      <c r="G25" s="2">
        <f>VLOOKUP(B25,[1]最终版!C26:I82,7,0)</f>
        <v>139.14999999999998</v>
      </c>
      <c r="H25" s="2" t="s">
        <v>597</v>
      </c>
    </row>
    <row r="26" spans="1:8">
      <c r="A26" s="2">
        <v>25</v>
      </c>
      <c r="B26" s="1" t="s">
        <v>34</v>
      </c>
      <c r="C26" s="2" t="s">
        <v>13</v>
      </c>
      <c r="D26" s="3" t="s">
        <v>623</v>
      </c>
      <c r="E26" s="2" t="s">
        <v>9</v>
      </c>
      <c r="F26" s="2">
        <f>VLOOKUP(B26,[1]最终版!C27:I83,5,0)</f>
        <v>142</v>
      </c>
      <c r="G26" s="2">
        <f>VLOOKUP(B26,[1]最终版!C27:I83,7,0)</f>
        <v>162.14999999999998</v>
      </c>
      <c r="H26" s="2" t="s">
        <v>597</v>
      </c>
    </row>
    <row r="27" spans="1:8">
      <c r="A27" s="2">
        <v>26</v>
      </c>
      <c r="B27" s="1" t="s">
        <v>35</v>
      </c>
      <c r="C27" s="2" t="s">
        <v>13</v>
      </c>
      <c r="D27" s="3" t="s">
        <v>624</v>
      </c>
      <c r="E27" s="2" t="s">
        <v>9</v>
      </c>
      <c r="F27" s="2">
        <f>VLOOKUP(B27,[1]最终版!C28:I84,5,0)</f>
        <v>168</v>
      </c>
      <c r="G27" s="2">
        <f>VLOOKUP(B27,[1]最终版!C28:I84,7,0)</f>
        <v>187.45</v>
      </c>
      <c r="H27" s="2" t="s">
        <v>597</v>
      </c>
    </row>
    <row r="28" spans="1:8">
      <c r="A28" s="2">
        <v>27</v>
      </c>
      <c r="B28" s="1" t="s">
        <v>36</v>
      </c>
      <c r="C28" s="2" t="s">
        <v>13</v>
      </c>
      <c r="D28" s="3" t="s">
        <v>625</v>
      </c>
      <c r="E28" s="2" t="s">
        <v>9</v>
      </c>
      <c r="F28" s="2">
        <f>VLOOKUP(B28,[1]最终版!C29:I85,5,0)</f>
        <v>171</v>
      </c>
      <c r="G28" s="2">
        <f>VLOOKUP(B28,[1]最终版!C29:I85,7,0)</f>
        <v>166.75</v>
      </c>
      <c r="H28" s="2" t="s">
        <v>597</v>
      </c>
    </row>
    <row r="29" spans="1:8">
      <c r="A29" s="2">
        <v>28</v>
      </c>
      <c r="B29" s="1" t="s">
        <v>37</v>
      </c>
      <c r="C29" s="2" t="s">
        <v>8</v>
      </c>
      <c r="D29" s="3" t="s">
        <v>626</v>
      </c>
      <c r="E29" s="1" t="s">
        <v>9</v>
      </c>
      <c r="F29" s="2">
        <f>VLOOKUP(B29,[1]最终版!C30:I86,5,0)</f>
        <v>164</v>
      </c>
      <c r="G29" s="2">
        <f>VLOOKUP(B29,[1]最终版!C30:I86,7,0)</f>
        <v>138</v>
      </c>
      <c r="H29" s="2" t="s">
        <v>597</v>
      </c>
    </row>
    <row r="30" spans="1:8">
      <c r="A30" s="2">
        <v>29</v>
      </c>
      <c r="B30" s="1" t="s">
        <v>38</v>
      </c>
      <c r="C30" s="2" t="s">
        <v>8</v>
      </c>
      <c r="D30" s="3" t="s">
        <v>627</v>
      </c>
      <c r="E30" s="1" t="s">
        <v>9</v>
      </c>
      <c r="F30" s="2">
        <f>VLOOKUP(B30,[1]最终版!C31:I87,5,0)</f>
        <v>168</v>
      </c>
      <c r="G30" s="2">
        <f>VLOOKUP(B30,[1]最终版!C31:I87,7,0)</f>
        <v>162.14999999999998</v>
      </c>
      <c r="H30" s="2" t="s">
        <v>597</v>
      </c>
    </row>
    <row r="31" spans="1:8">
      <c r="A31" s="2">
        <v>30</v>
      </c>
      <c r="B31" s="1" t="s">
        <v>39</v>
      </c>
      <c r="C31" s="2" t="s">
        <v>8</v>
      </c>
      <c r="D31" s="3" t="s">
        <v>628</v>
      </c>
      <c r="E31" s="1" t="s">
        <v>9</v>
      </c>
      <c r="F31" s="2">
        <f>VLOOKUP(B31,[1]最终版!C32:I88,5,0)</f>
        <v>167</v>
      </c>
      <c r="G31" s="2">
        <f>VLOOKUP(B31,[1]最终版!C32:I88,7,0)</f>
        <v>170.2</v>
      </c>
      <c r="H31" s="2" t="s">
        <v>597</v>
      </c>
    </row>
    <row r="32" spans="1:8">
      <c r="A32" s="2">
        <v>31</v>
      </c>
      <c r="B32" s="1" t="s">
        <v>40</v>
      </c>
      <c r="C32" s="2" t="s">
        <v>8</v>
      </c>
      <c r="D32" s="3" t="s">
        <v>629</v>
      </c>
      <c r="E32" s="1" t="s">
        <v>9</v>
      </c>
      <c r="F32" s="2">
        <f>VLOOKUP(B32,[1]最终版!C33:I89,5,0)</f>
        <v>146</v>
      </c>
      <c r="G32" s="2">
        <f>VLOOKUP(B32,[1]最终版!C33:I89,7,0)</f>
        <v>150.64999999999998</v>
      </c>
      <c r="H32" s="2" t="s">
        <v>597</v>
      </c>
    </row>
    <row r="33" spans="1:8">
      <c r="A33" s="2">
        <v>32</v>
      </c>
      <c r="B33" s="1" t="s">
        <v>41</v>
      </c>
      <c r="C33" s="2" t="s">
        <v>13</v>
      </c>
      <c r="D33" s="3" t="s">
        <v>630</v>
      </c>
      <c r="E33" s="1" t="s">
        <v>9</v>
      </c>
      <c r="F33" s="2">
        <f>VLOOKUP(B33,[1]最终版!C34:I90,5,0)</f>
        <v>162</v>
      </c>
      <c r="G33" s="2">
        <f>VLOOKUP(B33,[1]最终版!C34:I90,7,0)</f>
        <v>170.2</v>
      </c>
      <c r="H33" s="2" t="s">
        <v>597</v>
      </c>
    </row>
    <row r="34" spans="1:8">
      <c r="A34" s="2">
        <v>33</v>
      </c>
      <c r="B34" s="1" t="s">
        <v>42</v>
      </c>
      <c r="C34" s="2" t="s">
        <v>13</v>
      </c>
      <c r="D34" s="3" t="s">
        <v>631</v>
      </c>
      <c r="E34" s="1" t="s">
        <v>9</v>
      </c>
      <c r="F34" s="2">
        <f>VLOOKUP(B34,[1]最终版!C35:I91,5,0)</f>
        <v>166</v>
      </c>
      <c r="G34" s="2">
        <f>VLOOKUP(B34,[1]最终版!C35:I91,7,0)</f>
        <v>139.14999999999998</v>
      </c>
      <c r="H34" s="2" t="s">
        <v>597</v>
      </c>
    </row>
    <row r="35" spans="1:8">
      <c r="A35" s="2">
        <v>34</v>
      </c>
      <c r="B35" s="1" t="s">
        <v>43</v>
      </c>
      <c r="C35" s="2" t="s">
        <v>13</v>
      </c>
      <c r="D35" s="3" t="s">
        <v>632</v>
      </c>
      <c r="E35" s="1" t="s">
        <v>9</v>
      </c>
      <c r="F35" s="2">
        <f>VLOOKUP(B35,[1]最终版!C36:I92,5,0)</f>
        <v>151</v>
      </c>
      <c r="G35" s="2">
        <f>VLOOKUP(B35,[1]最终版!C36:I92,7,0)</f>
        <v>189.74999999999997</v>
      </c>
      <c r="H35" s="2" t="s">
        <v>597</v>
      </c>
    </row>
    <row r="36" spans="1:8">
      <c r="A36" s="2">
        <v>35</v>
      </c>
      <c r="B36" s="1" t="s">
        <v>44</v>
      </c>
      <c r="C36" s="2" t="s">
        <v>13</v>
      </c>
      <c r="D36" s="3" t="s">
        <v>633</v>
      </c>
      <c r="E36" s="1" t="s">
        <v>9</v>
      </c>
      <c r="F36" s="2">
        <f>VLOOKUP(B36,[1]最终版!C37:I93,5,0)</f>
        <v>152</v>
      </c>
      <c r="G36" s="2">
        <f>VLOOKUP(B36,[1]最终版!C37:I93,7,0)</f>
        <v>144.89999999999998</v>
      </c>
      <c r="H36" s="2" t="s">
        <v>597</v>
      </c>
    </row>
    <row r="37" spans="1:8">
      <c r="A37" s="2">
        <v>36</v>
      </c>
      <c r="B37" s="1" t="s">
        <v>45</v>
      </c>
      <c r="C37" s="2" t="s">
        <v>13</v>
      </c>
      <c r="D37" s="3" t="s">
        <v>634</v>
      </c>
      <c r="E37" s="1" t="s">
        <v>9</v>
      </c>
      <c r="F37" s="2">
        <f>VLOOKUP(B37,[1]最终版!C38:I94,5,0)</f>
        <v>143</v>
      </c>
      <c r="G37" s="2">
        <f>VLOOKUP(B37,[1]最终版!C38:I94,7,0)</f>
        <v>198.95</v>
      </c>
      <c r="H37" s="2" t="s">
        <v>597</v>
      </c>
    </row>
    <row r="38" spans="1:8">
      <c r="A38" s="2">
        <v>37</v>
      </c>
      <c r="B38" s="1" t="s">
        <v>46</v>
      </c>
      <c r="C38" s="2" t="s">
        <v>13</v>
      </c>
      <c r="D38" s="3" t="s">
        <v>635</v>
      </c>
      <c r="E38" s="1" t="s">
        <v>9</v>
      </c>
      <c r="F38" s="2">
        <f>VLOOKUP(B38,[1]最终版!C39:I95,5,0)</f>
        <v>171</v>
      </c>
      <c r="G38" s="2">
        <f>VLOOKUP(B38,[1]最终版!C39:I95,7,0)</f>
        <v>181.7</v>
      </c>
      <c r="H38" s="2" t="s">
        <v>597</v>
      </c>
    </row>
    <row r="39" spans="1:8">
      <c r="A39" s="2">
        <v>38</v>
      </c>
      <c r="B39" s="1" t="s">
        <v>47</v>
      </c>
      <c r="C39" s="2" t="s">
        <v>13</v>
      </c>
      <c r="D39" s="3" t="s">
        <v>636</v>
      </c>
      <c r="E39" s="1" t="s">
        <v>9</v>
      </c>
      <c r="F39" s="2">
        <f>VLOOKUP(B39,[1]最终版!C40:I96,5,0)</f>
        <v>171</v>
      </c>
      <c r="G39" s="2">
        <f>VLOOKUP(B39,[1]最终版!C40:I96,7,0)</f>
        <v>186.29999999999998</v>
      </c>
      <c r="H39" s="2" t="s">
        <v>597</v>
      </c>
    </row>
    <row r="40" spans="1:8">
      <c r="A40" s="2">
        <v>39</v>
      </c>
      <c r="B40" s="1" t="s">
        <v>48</v>
      </c>
      <c r="C40" s="2" t="s">
        <v>13</v>
      </c>
      <c r="D40" s="3" t="s">
        <v>637</v>
      </c>
      <c r="E40" s="1" t="s">
        <v>9</v>
      </c>
      <c r="F40" s="2">
        <f>VLOOKUP(B40,[1]最终版!C41:I97,5,0)</f>
        <v>167</v>
      </c>
      <c r="G40" s="2">
        <f>VLOOKUP(B40,[1]最终版!C41:I97,7,0)</f>
        <v>175.95</v>
      </c>
      <c r="H40" s="2" t="s">
        <v>597</v>
      </c>
    </row>
    <row r="41" spans="1:8">
      <c r="A41" s="2">
        <v>40</v>
      </c>
      <c r="B41" s="1" t="s">
        <v>49</v>
      </c>
      <c r="C41" s="2" t="s">
        <v>13</v>
      </c>
      <c r="D41" s="3" t="s">
        <v>638</v>
      </c>
      <c r="E41" s="1" t="s">
        <v>9</v>
      </c>
      <c r="F41" s="2">
        <f>VLOOKUP(B41,[1]最终版!C42:I98,5,0)</f>
        <v>171</v>
      </c>
      <c r="G41" s="2">
        <f>VLOOKUP(B41,[1]最终版!C42:I98,7,0)</f>
        <v>192.04999999999998</v>
      </c>
      <c r="H41" s="2" t="s">
        <v>597</v>
      </c>
    </row>
    <row r="42" spans="1:8">
      <c r="A42" s="2">
        <v>41</v>
      </c>
      <c r="B42" s="1" t="s">
        <v>50</v>
      </c>
      <c r="C42" s="2" t="s">
        <v>13</v>
      </c>
      <c r="D42" s="3" t="s">
        <v>639</v>
      </c>
      <c r="E42" s="1" t="s">
        <v>9</v>
      </c>
      <c r="F42" s="2">
        <f>VLOOKUP(B42,[1]最终版!C43:I99,5,0)</f>
        <v>168</v>
      </c>
      <c r="G42" s="2">
        <f>VLOOKUP(B42,[1]最终版!C43:I99,7,0)</f>
        <v>173.64999999999998</v>
      </c>
      <c r="H42" s="2" t="s">
        <v>597</v>
      </c>
    </row>
    <row r="43" spans="1:8">
      <c r="A43" s="2">
        <v>42</v>
      </c>
      <c r="B43" s="1" t="s">
        <v>51</v>
      </c>
      <c r="C43" s="2" t="s">
        <v>13</v>
      </c>
      <c r="D43" s="3" t="s">
        <v>640</v>
      </c>
      <c r="E43" s="1" t="s">
        <v>9</v>
      </c>
      <c r="F43" s="2">
        <f>VLOOKUP(B43,[1]最终版!C44:I100,5,0)</f>
        <v>155</v>
      </c>
      <c r="G43" s="2">
        <f>VLOOKUP(B43,[1]最终版!C44:I100,7,0)</f>
        <v>174.79999999999998</v>
      </c>
      <c r="H43" s="2" t="s">
        <v>597</v>
      </c>
    </row>
    <row r="44" spans="1:8">
      <c r="A44" s="2">
        <v>43</v>
      </c>
      <c r="B44" s="1" t="s">
        <v>52</v>
      </c>
      <c r="C44" s="2" t="s">
        <v>13</v>
      </c>
      <c r="D44" s="3" t="s">
        <v>641</v>
      </c>
      <c r="E44" s="1" t="s">
        <v>9</v>
      </c>
      <c r="F44" s="2">
        <f>VLOOKUP(B44,[1]最终版!C45:I101,5,0)</f>
        <v>155</v>
      </c>
      <c r="G44" s="2">
        <f>VLOOKUP(B44,[1]最终版!C45:I101,7,0)</f>
        <v>169.04999999999998</v>
      </c>
      <c r="H44" s="2" t="s">
        <v>597</v>
      </c>
    </row>
    <row r="45" spans="1:8">
      <c r="A45" s="2">
        <v>44</v>
      </c>
      <c r="B45" s="1" t="s">
        <v>53</v>
      </c>
      <c r="C45" s="2" t="s">
        <v>13</v>
      </c>
      <c r="D45" s="3" t="s">
        <v>602</v>
      </c>
      <c r="E45" s="1" t="s">
        <v>9</v>
      </c>
      <c r="F45" s="2">
        <f>VLOOKUP(B45,[1]最终版!C46:I102,5,0)</f>
        <v>162</v>
      </c>
      <c r="G45" s="2">
        <f>VLOOKUP(B45,[1]最终版!C46:I102,7,0)</f>
        <v>178.25</v>
      </c>
      <c r="H45" s="2" t="s">
        <v>597</v>
      </c>
    </row>
    <row r="46" spans="1:8">
      <c r="A46" s="2">
        <v>45</v>
      </c>
      <c r="B46" s="1" t="s">
        <v>54</v>
      </c>
      <c r="C46" s="2" t="s">
        <v>13</v>
      </c>
      <c r="D46" s="3" t="s">
        <v>642</v>
      </c>
      <c r="E46" s="1" t="s">
        <v>9</v>
      </c>
      <c r="F46" s="2">
        <f>VLOOKUP(B46,[1]最终版!C47:I103,5,0)</f>
        <v>170</v>
      </c>
      <c r="G46" s="2">
        <f>VLOOKUP(B46,[1]最终版!C47:I103,7,0)</f>
        <v>162.14999999999998</v>
      </c>
      <c r="H46" s="2" t="s">
        <v>597</v>
      </c>
    </row>
    <row r="47" spans="1:8">
      <c r="A47" s="2">
        <v>46</v>
      </c>
      <c r="B47" s="1" t="s">
        <v>55</v>
      </c>
      <c r="C47" s="2" t="s">
        <v>13</v>
      </c>
      <c r="D47" s="3" t="s">
        <v>643</v>
      </c>
      <c r="E47" s="1" t="s">
        <v>9</v>
      </c>
      <c r="F47" s="2">
        <f>VLOOKUP(B47,[1]最终版!C48:I104,5,0)</f>
        <v>150</v>
      </c>
      <c r="G47" s="2">
        <f>VLOOKUP(B47,[1]最终版!C48:I104,7,0)</f>
        <v>155.25</v>
      </c>
      <c r="H47" s="2" t="s">
        <v>597</v>
      </c>
    </row>
    <row r="48" spans="1:8">
      <c r="A48" s="2">
        <v>47</v>
      </c>
      <c r="B48" s="1" t="s">
        <v>56</v>
      </c>
      <c r="C48" s="2" t="s">
        <v>13</v>
      </c>
      <c r="D48" s="3" t="s">
        <v>644</v>
      </c>
      <c r="E48" s="1" t="s">
        <v>9</v>
      </c>
      <c r="F48" s="2">
        <f>VLOOKUP(B48,[1]最终版!C49:I105,5,0)</f>
        <v>160</v>
      </c>
      <c r="G48" s="2">
        <f>VLOOKUP(B48,[1]最终版!C49:I105,7,0)</f>
        <v>139.14999999999998</v>
      </c>
      <c r="H48" s="2" t="s">
        <v>597</v>
      </c>
    </row>
    <row r="49" spans="1:8">
      <c r="A49" s="2">
        <v>48</v>
      </c>
      <c r="B49" s="1" t="s">
        <v>57</v>
      </c>
      <c r="C49" s="2" t="s">
        <v>13</v>
      </c>
      <c r="D49" s="3" t="s">
        <v>645</v>
      </c>
      <c r="E49" s="1" t="s">
        <v>9</v>
      </c>
      <c r="F49" s="2">
        <f>VLOOKUP(B49,[1]最终版!C50:I106,5,0)</f>
        <v>162</v>
      </c>
      <c r="G49" s="2">
        <f>VLOOKUP(B49,[1]最终版!C50:I106,7,0)</f>
        <v>166.75</v>
      </c>
      <c r="H49" s="2" t="s">
        <v>597</v>
      </c>
    </row>
    <row r="50" spans="1:8">
      <c r="A50" s="2">
        <v>49</v>
      </c>
      <c r="B50" s="1" t="s">
        <v>58</v>
      </c>
      <c r="C50" s="2" t="s">
        <v>13</v>
      </c>
      <c r="D50" s="3" t="s">
        <v>646</v>
      </c>
      <c r="E50" s="1" t="s">
        <v>9</v>
      </c>
      <c r="F50" s="2">
        <f>VLOOKUP(B50,[1]最终版!C51:I107,5,0)</f>
        <v>161</v>
      </c>
      <c r="G50" s="2">
        <f>VLOOKUP(B50,[1]最终版!C51:I107,7,0)</f>
        <v>177.1</v>
      </c>
      <c r="H50" s="2" t="s">
        <v>597</v>
      </c>
    </row>
    <row r="51" spans="1:8">
      <c r="A51" s="2">
        <v>50</v>
      </c>
      <c r="B51" s="1" t="s">
        <v>59</v>
      </c>
      <c r="C51" s="2" t="s">
        <v>13</v>
      </c>
      <c r="D51" s="3" t="s">
        <v>647</v>
      </c>
      <c r="E51" s="1" t="s">
        <v>9</v>
      </c>
      <c r="F51" s="2">
        <f>VLOOKUP(B51,[1]最终版!C52:I108,5,0)</f>
        <v>152</v>
      </c>
      <c r="G51" s="2">
        <f>VLOOKUP(B51,[1]最终版!C52:I108,7,0)</f>
        <v>197.79999999999998</v>
      </c>
      <c r="H51" s="2" t="s">
        <v>597</v>
      </c>
    </row>
    <row r="52" spans="1:8">
      <c r="A52" s="2">
        <v>51</v>
      </c>
      <c r="B52" s="1" t="s">
        <v>60</v>
      </c>
      <c r="C52" s="2" t="s">
        <v>13</v>
      </c>
      <c r="D52" s="3" t="s">
        <v>648</v>
      </c>
      <c r="E52" s="1" t="s">
        <v>9</v>
      </c>
      <c r="F52" s="2">
        <f>VLOOKUP(B52,[1]最终版!C53:I109,5,0)</f>
        <v>155</v>
      </c>
      <c r="G52" s="2">
        <f>VLOOKUP(B52,[1]最终版!C53:I109,7,0)</f>
        <v>173.64999999999998</v>
      </c>
      <c r="H52" s="2" t="s">
        <v>597</v>
      </c>
    </row>
    <row r="53" spans="1:8">
      <c r="A53" s="2">
        <v>52</v>
      </c>
      <c r="B53" s="1" t="s">
        <v>61</v>
      </c>
      <c r="C53" s="2" t="s">
        <v>13</v>
      </c>
      <c r="D53" s="3" t="s">
        <v>649</v>
      </c>
      <c r="E53" s="1" t="s">
        <v>9</v>
      </c>
      <c r="F53" s="2">
        <f>VLOOKUP(B53,[1]最终版!C54:I110,5,0)</f>
        <v>168</v>
      </c>
      <c r="G53" s="2">
        <f>VLOOKUP(B53,[1]最终版!C54:I110,7,0)</f>
        <v>171.35</v>
      </c>
      <c r="H53" s="2" t="s">
        <v>597</v>
      </c>
    </row>
    <row r="54" spans="1:8">
      <c r="A54" s="2">
        <v>53</v>
      </c>
      <c r="B54" s="1" t="s">
        <v>62</v>
      </c>
      <c r="C54" s="2" t="s">
        <v>13</v>
      </c>
      <c r="D54" s="3" t="s">
        <v>650</v>
      </c>
      <c r="E54" s="1" t="s">
        <v>9</v>
      </c>
      <c r="F54" s="2">
        <f>VLOOKUP(B54,[1]最终版!C55:I111,5,0)</f>
        <v>151</v>
      </c>
      <c r="G54" s="2">
        <f>VLOOKUP(B54,[1]最终版!C55:I111,7,0)</f>
        <v>190.89999999999998</v>
      </c>
      <c r="H54" s="2" t="s">
        <v>597</v>
      </c>
    </row>
    <row r="55" spans="1:8">
      <c r="A55" s="2">
        <v>54</v>
      </c>
      <c r="B55" s="1" t="s">
        <v>63</v>
      </c>
      <c r="C55" s="2" t="s">
        <v>13</v>
      </c>
      <c r="D55" s="3" t="s">
        <v>651</v>
      </c>
      <c r="E55" s="1" t="s">
        <v>9</v>
      </c>
      <c r="F55" s="2">
        <f>VLOOKUP(B55,[1]最终版!C56:I112,5,0)</f>
        <v>155</v>
      </c>
      <c r="G55" s="2">
        <f>VLOOKUP(B55,[1]最终版!C56:I112,7,0)</f>
        <v>178.25</v>
      </c>
      <c r="H55" s="2" t="s">
        <v>597</v>
      </c>
    </row>
    <row r="56" spans="1:8">
      <c r="A56" s="2">
        <v>55</v>
      </c>
      <c r="B56" s="1" t="s">
        <v>64</v>
      </c>
      <c r="C56" s="2" t="s">
        <v>13</v>
      </c>
      <c r="D56" s="3" t="s">
        <v>652</v>
      </c>
      <c r="E56" s="1" t="s">
        <v>9</v>
      </c>
      <c r="F56" s="2">
        <f>VLOOKUP(B56,[1]最终版!C57:I113,5,0)</f>
        <v>154</v>
      </c>
      <c r="G56" s="2">
        <f>VLOOKUP(B56,[1]最终版!C57:I113,7,0)</f>
        <v>201.24999999999997</v>
      </c>
      <c r="H56" s="2" t="s">
        <v>597</v>
      </c>
    </row>
    <row r="57" spans="1:8">
      <c r="A57" s="2">
        <v>56</v>
      </c>
      <c r="B57" s="1" t="s">
        <v>65</v>
      </c>
      <c r="C57" s="2" t="s">
        <v>13</v>
      </c>
      <c r="D57" s="3" t="s">
        <v>653</v>
      </c>
      <c r="E57" s="1" t="s">
        <v>9</v>
      </c>
      <c r="F57" s="2">
        <f>VLOOKUP(B57,[1]最终版!C58:I114,5,0)</f>
        <v>163</v>
      </c>
      <c r="G57" s="2">
        <f>VLOOKUP(B57,[1]最终版!C58:I114,7,0)</f>
        <v>195.49999999999997</v>
      </c>
      <c r="H57" s="2" t="s">
        <v>597</v>
      </c>
    </row>
    <row r="58" spans="1:8">
      <c r="A58" s="2">
        <v>57</v>
      </c>
      <c r="B58" s="1" t="s">
        <v>66</v>
      </c>
      <c r="C58" s="2" t="s">
        <v>13</v>
      </c>
      <c r="D58" s="3" t="s">
        <v>654</v>
      </c>
      <c r="E58" s="1" t="s">
        <v>9</v>
      </c>
      <c r="F58" s="2">
        <f>VLOOKUP(B58,[1]最终版!C59:I115,5,0)</f>
        <v>159</v>
      </c>
      <c r="G58" s="2">
        <f>VLOOKUP(B58,[1]最终版!C59:I115,7,0)</f>
        <v>200.1</v>
      </c>
      <c r="H58" s="2" t="s">
        <v>597</v>
      </c>
    </row>
    <row r="59" spans="1:8">
      <c r="A59" s="2">
        <v>58</v>
      </c>
      <c r="B59" s="1" t="s">
        <v>67</v>
      </c>
      <c r="C59" s="1" t="s">
        <v>13</v>
      </c>
      <c r="D59" s="3" t="s">
        <v>655</v>
      </c>
      <c r="E59" s="1" t="s">
        <v>68</v>
      </c>
      <c r="F59" s="2">
        <f>VLOOKUP(B59,[2]Sheet2!$B$3:$K$35,7,0)</f>
        <v>155</v>
      </c>
      <c r="G59" s="2">
        <f>VLOOKUP(B59,[2]Sheet2!$B$3:$K$35,10,0)</f>
        <v>197.79999999999998</v>
      </c>
      <c r="H59" s="2" t="s">
        <v>597</v>
      </c>
    </row>
    <row r="60" spans="1:8">
      <c r="A60" s="2">
        <v>59</v>
      </c>
      <c r="B60" s="1" t="s">
        <v>69</v>
      </c>
      <c r="C60" s="1" t="s">
        <v>13</v>
      </c>
      <c r="D60" s="3" t="s">
        <v>656</v>
      </c>
      <c r="E60" s="1" t="s">
        <v>68</v>
      </c>
      <c r="F60" s="2">
        <f>VLOOKUP(B60,[2]Sheet2!$B$3:$K$35,7,0)</f>
        <v>139</v>
      </c>
      <c r="G60" s="2">
        <f>VLOOKUP(B60,[2]Sheet2!$B$3:$K$35,10,0)</f>
        <v>147.19999999999999</v>
      </c>
      <c r="H60" s="2" t="s">
        <v>597</v>
      </c>
    </row>
    <row r="61" spans="1:8">
      <c r="A61" s="2">
        <v>60</v>
      </c>
      <c r="B61" s="1" t="s">
        <v>70</v>
      </c>
      <c r="C61" s="1" t="s">
        <v>8</v>
      </c>
      <c r="D61" s="3" t="s">
        <v>657</v>
      </c>
      <c r="E61" s="1" t="s">
        <v>68</v>
      </c>
      <c r="F61" s="2">
        <f>VLOOKUP(B61,[2]Sheet2!$B$3:$K$35,7,0)</f>
        <v>178</v>
      </c>
      <c r="G61" s="2">
        <f>VLOOKUP(B61,[2]Sheet2!$B$3:$K$35,10,0)</f>
        <v>213.89999999999998</v>
      </c>
      <c r="H61" s="2" t="s">
        <v>597</v>
      </c>
    </row>
    <row r="62" spans="1:8">
      <c r="A62" s="2">
        <v>61</v>
      </c>
      <c r="B62" s="1" t="s">
        <v>71</v>
      </c>
      <c r="C62" s="1" t="s">
        <v>13</v>
      </c>
      <c r="D62" s="3" t="s">
        <v>658</v>
      </c>
      <c r="E62" s="1" t="s">
        <v>68</v>
      </c>
      <c r="F62" s="2">
        <f>VLOOKUP(B62,[2]Sheet2!$B$3:$K$35,7,0)</f>
        <v>175</v>
      </c>
      <c r="G62" s="2">
        <f>VLOOKUP(B62,[2]Sheet2!$B$3:$K$35,10,0)</f>
        <v>209.29999999999998</v>
      </c>
      <c r="H62" s="2" t="s">
        <v>597</v>
      </c>
    </row>
    <row r="63" spans="1:8">
      <c r="A63" s="2">
        <v>62</v>
      </c>
      <c r="B63" s="1" t="s">
        <v>72</v>
      </c>
      <c r="C63" s="1" t="s">
        <v>13</v>
      </c>
      <c r="D63" s="3" t="s">
        <v>659</v>
      </c>
      <c r="E63" s="1" t="s">
        <v>68</v>
      </c>
      <c r="F63" s="2">
        <f>VLOOKUP(B63,[2]Sheet2!$B$3:$K$35,7,0)</f>
        <v>175</v>
      </c>
      <c r="G63" s="2">
        <f>VLOOKUP(B63,[2]Sheet2!$B$3:$K$35,10,0)</f>
        <v>190.89999999999998</v>
      </c>
      <c r="H63" s="2" t="s">
        <v>597</v>
      </c>
    </row>
    <row r="64" spans="1:8">
      <c r="A64" s="2">
        <v>63</v>
      </c>
      <c r="B64" s="1" t="s">
        <v>73</v>
      </c>
      <c r="C64" s="1" t="s">
        <v>8</v>
      </c>
      <c r="D64" s="3" t="s">
        <v>660</v>
      </c>
      <c r="E64" s="1" t="s">
        <v>68</v>
      </c>
      <c r="F64" s="2">
        <f>VLOOKUP(B64,[2]Sheet2!$B$3:$K$35,7,0)</f>
        <v>144</v>
      </c>
      <c r="G64" s="2">
        <f>VLOOKUP(B64,[2]Sheet2!$B$3:$K$35,10,0)</f>
        <v>206.99999999999997</v>
      </c>
      <c r="H64" s="2" t="s">
        <v>597</v>
      </c>
    </row>
    <row r="65" spans="1:8">
      <c r="A65" s="2">
        <v>64</v>
      </c>
      <c r="B65" s="1" t="s">
        <v>74</v>
      </c>
      <c r="C65" s="1" t="s">
        <v>8</v>
      </c>
      <c r="D65" s="3" t="s">
        <v>661</v>
      </c>
      <c r="E65" s="1" t="s">
        <v>68</v>
      </c>
      <c r="F65" s="2">
        <f>VLOOKUP(B65,[2]Sheet2!$B$3:$K$35,7,0)</f>
        <v>163</v>
      </c>
      <c r="G65" s="2">
        <f>VLOOKUP(B65,[2]Sheet2!$B$3:$K$35,10,0)</f>
        <v>193.2</v>
      </c>
      <c r="H65" s="2" t="s">
        <v>597</v>
      </c>
    </row>
    <row r="66" spans="1:8">
      <c r="A66" s="2">
        <v>65</v>
      </c>
      <c r="B66" s="1" t="s">
        <v>75</v>
      </c>
      <c r="C66" s="1" t="s">
        <v>8</v>
      </c>
      <c r="D66" s="3" t="s">
        <v>662</v>
      </c>
      <c r="E66" s="1" t="s">
        <v>68</v>
      </c>
      <c r="F66" s="2">
        <f>VLOOKUP(B66,[2]Sheet2!$B$3:$K$35,7,0)</f>
        <v>160</v>
      </c>
      <c r="G66" s="2">
        <f>VLOOKUP(B66,[2]Sheet2!$B$3:$K$35,10,0)</f>
        <v>149.5</v>
      </c>
      <c r="H66" s="2" t="s">
        <v>597</v>
      </c>
    </row>
    <row r="67" spans="1:8">
      <c r="A67" s="2">
        <v>66</v>
      </c>
      <c r="B67" s="1" t="s">
        <v>76</v>
      </c>
      <c r="C67" s="1" t="s">
        <v>13</v>
      </c>
      <c r="D67" s="3" t="s">
        <v>616</v>
      </c>
      <c r="E67" s="1" t="s">
        <v>68</v>
      </c>
      <c r="F67" s="2">
        <f>VLOOKUP(B67,[2]Sheet2!$B$3:$K$35,7,0)</f>
        <v>173</v>
      </c>
      <c r="G67" s="2">
        <f>VLOOKUP(B67,[2]Sheet2!$B$3:$K$35,10,0)</f>
        <v>174.79999999999998</v>
      </c>
      <c r="H67" s="2" t="s">
        <v>597</v>
      </c>
    </row>
    <row r="68" spans="1:8">
      <c r="A68" s="2">
        <v>67</v>
      </c>
      <c r="B68" s="1" t="s">
        <v>77</v>
      </c>
      <c r="C68" s="1" t="s">
        <v>13</v>
      </c>
      <c r="D68" s="3" t="s">
        <v>616</v>
      </c>
      <c r="E68" s="1" t="s">
        <v>68</v>
      </c>
      <c r="F68" s="2">
        <f>VLOOKUP(B68,[2]Sheet2!$B$3:$K$35,7,0)</f>
        <v>140</v>
      </c>
      <c r="G68" s="2">
        <f>VLOOKUP(B68,[2]Sheet2!$B$3:$K$35,10,0)</f>
        <v>151.79999999999998</v>
      </c>
      <c r="H68" s="2" t="s">
        <v>597</v>
      </c>
    </row>
    <row r="69" spans="1:8">
      <c r="A69" s="2">
        <v>68</v>
      </c>
      <c r="B69" s="1" t="s">
        <v>78</v>
      </c>
      <c r="C69" s="1" t="s">
        <v>8</v>
      </c>
      <c r="D69" s="3" t="s">
        <v>663</v>
      </c>
      <c r="E69" s="1" t="s">
        <v>68</v>
      </c>
      <c r="F69" s="2">
        <f>VLOOKUP(B69,[2]Sheet2!$B$3:$K$35,7,0)</f>
        <v>148</v>
      </c>
      <c r="G69" s="2">
        <f>VLOOKUP(B69,[2]Sheet2!$B$3:$K$35,10,0)</f>
        <v>144.89999999999998</v>
      </c>
      <c r="H69" s="2" t="s">
        <v>597</v>
      </c>
    </row>
    <row r="70" spans="1:8">
      <c r="A70" s="2">
        <v>69</v>
      </c>
      <c r="B70" s="1" t="s">
        <v>79</v>
      </c>
      <c r="C70" s="1" t="s">
        <v>13</v>
      </c>
      <c r="D70" s="3" t="s">
        <v>664</v>
      </c>
      <c r="E70" s="1" t="s">
        <v>68</v>
      </c>
      <c r="F70" s="2">
        <f>VLOOKUP(B70,[2]Sheet2!$B$3:$K$35,7,0)</f>
        <v>159</v>
      </c>
      <c r="G70" s="2">
        <f>VLOOKUP(B70,[2]Sheet2!$B$3:$K$35,10,0)</f>
        <v>165.6</v>
      </c>
      <c r="H70" s="2" t="s">
        <v>597</v>
      </c>
    </row>
    <row r="71" spans="1:8">
      <c r="A71" s="2">
        <v>70</v>
      </c>
      <c r="B71" s="1" t="s">
        <v>80</v>
      </c>
      <c r="C71" s="1" t="s">
        <v>8</v>
      </c>
      <c r="D71" s="3" t="s">
        <v>665</v>
      </c>
      <c r="E71" s="1" t="s">
        <v>68</v>
      </c>
      <c r="F71" s="2">
        <f>VLOOKUP(B71,[2]Sheet2!$B$3:$K$35,7,0)</f>
        <v>163</v>
      </c>
      <c r="G71" s="2">
        <f>VLOOKUP(B71,[2]Sheet2!$B$3:$K$35,10,0)</f>
        <v>170.2</v>
      </c>
      <c r="H71" s="2" t="s">
        <v>597</v>
      </c>
    </row>
    <row r="72" spans="1:8">
      <c r="A72" s="2">
        <v>71</v>
      </c>
      <c r="B72" s="1" t="s">
        <v>81</v>
      </c>
      <c r="C72" s="1" t="s">
        <v>13</v>
      </c>
      <c r="D72" s="3" t="s">
        <v>666</v>
      </c>
      <c r="E72" s="1" t="s">
        <v>68</v>
      </c>
      <c r="F72" s="2">
        <f>VLOOKUP(B72,[2]Sheet2!$B$3:$K$35,7,0)</f>
        <v>168</v>
      </c>
      <c r="G72" s="2">
        <f>VLOOKUP(B72,[2]Sheet2!$B$3:$K$35,10,0)</f>
        <v>181.7</v>
      </c>
      <c r="H72" s="2" t="s">
        <v>597</v>
      </c>
    </row>
    <row r="73" spans="1:8">
      <c r="A73" s="2">
        <v>72</v>
      </c>
      <c r="B73" s="1" t="s">
        <v>82</v>
      </c>
      <c r="C73" s="1" t="s">
        <v>13</v>
      </c>
      <c r="D73" s="3" t="s">
        <v>667</v>
      </c>
      <c r="E73" s="1" t="s">
        <v>68</v>
      </c>
      <c r="F73" s="2">
        <f>VLOOKUP(B73,[2]Sheet2!$B$3:$K$35,7,0)</f>
        <v>164</v>
      </c>
      <c r="G73" s="2">
        <f>VLOOKUP(B73,[2]Sheet2!$B$3:$K$35,10,0)</f>
        <v>147.19999999999999</v>
      </c>
      <c r="H73" s="2" t="s">
        <v>597</v>
      </c>
    </row>
    <row r="74" spans="1:8">
      <c r="A74" s="2">
        <v>73</v>
      </c>
      <c r="B74" s="1" t="s">
        <v>83</v>
      </c>
      <c r="C74" s="1" t="s">
        <v>13</v>
      </c>
      <c r="D74" s="3" t="s">
        <v>668</v>
      </c>
      <c r="E74" s="1" t="s">
        <v>68</v>
      </c>
      <c r="F74" s="2">
        <f>VLOOKUP(B74,[2]Sheet2!$B$3:$K$35,7,0)</f>
        <v>143</v>
      </c>
      <c r="G74" s="2">
        <f>VLOOKUP(B74,[2]Sheet2!$B$3:$K$35,10,0)</f>
        <v>186.29999999999998</v>
      </c>
      <c r="H74" s="2" t="s">
        <v>597</v>
      </c>
    </row>
    <row r="75" spans="1:8">
      <c r="A75" s="2">
        <v>74</v>
      </c>
      <c r="B75" s="1" t="s">
        <v>84</v>
      </c>
      <c r="C75" s="1" t="s">
        <v>13</v>
      </c>
      <c r="D75" s="3" t="s">
        <v>669</v>
      </c>
      <c r="E75" s="1" t="s">
        <v>68</v>
      </c>
      <c r="F75" s="2">
        <f>VLOOKUP(B75,[2]Sheet2!$B$3:$K$35,7,0)</f>
        <v>183</v>
      </c>
      <c r="G75" s="2">
        <f>VLOOKUP(B75,[2]Sheet2!$B$3:$K$35,10,0)</f>
        <v>218.49999999999997</v>
      </c>
      <c r="H75" s="2" t="s">
        <v>597</v>
      </c>
    </row>
    <row r="76" spans="1:8">
      <c r="A76" s="2">
        <v>75</v>
      </c>
      <c r="B76" s="1" t="s">
        <v>85</v>
      </c>
      <c r="C76" s="1" t="s">
        <v>8</v>
      </c>
      <c r="D76" s="3" t="s">
        <v>670</v>
      </c>
      <c r="E76" s="1" t="s">
        <v>68</v>
      </c>
      <c r="F76" s="2">
        <f>VLOOKUP(B76,[2]Sheet2!$B$3:$K$35,7,0)</f>
        <v>165</v>
      </c>
      <c r="G76" s="2">
        <f>VLOOKUP(B76,[2]Sheet2!$B$3:$K$35,10,0)</f>
        <v>209.29999999999998</v>
      </c>
      <c r="H76" s="2" t="s">
        <v>597</v>
      </c>
    </row>
    <row r="77" spans="1:8">
      <c r="A77" s="2">
        <v>76</v>
      </c>
      <c r="B77" s="1" t="s">
        <v>86</v>
      </c>
      <c r="C77" s="1" t="s">
        <v>13</v>
      </c>
      <c r="D77" s="3" t="s">
        <v>671</v>
      </c>
      <c r="E77" s="1" t="s">
        <v>68</v>
      </c>
      <c r="F77" s="2">
        <f>VLOOKUP(B77,[2]Sheet2!$B$3:$K$35,7,0)</f>
        <v>137</v>
      </c>
      <c r="G77" s="2">
        <f>VLOOKUP(B77,[2]Sheet2!$B$3:$K$35,10,0)</f>
        <v>186.29999999999998</v>
      </c>
      <c r="H77" s="2" t="s">
        <v>597</v>
      </c>
    </row>
    <row r="78" spans="1:8">
      <c r="A78" s="2">
        <v>77</v>
      </c>
      <c r="B78" s="1" t="s">
        <v>87</v>
      </c>
      <c r="C78" s="1" t="s">
        <v>8</v>
      </c>
      <c r="D78" s="3" t="s">
        <v>672</v>
      </c>
      <c r="E78" s="1" t="s">
        <v>68</v>
      </c>
      <c r="F78" s="2">
        <f>VLOOKUP(B78,[2]Sheet2!$B$3:$K$35,7,0)</f>
        <v>147</v>
      </c>
      <c r="G78" s="2">
        <f>VLOOKUP(B78,[2]Sheet2!$B$3:$K$35,10,0)</f>
        <v>177.1</v>
      </c>
      <c r="H78" s="2" t="s">
        <v>597</v>
      </c>
    </row>
    <row r="79" spans="1:8">
      <c r="A79" s="2">
        <v>78</v>
      </c>
      <c r="B79" s="1" t="s">
        <v>88</v>
      </c>
      <c r="C79" s="1" t="s">
        <v>13</v>
      </c>
      <c r="D79" s="3" t="s">
        <v>673</v>
      </c>
      <c r="E79" s="1" t="s">
        <v>68</v>
      </c>
      <c r="F79" s="2">
        <f>VLOOKUP(B79,[2]Sheet2!$B$3:$K$35,7,0)</f>
        <v>176</v>
      </c>
      <c r="G79" s="2">
        <f>VLOOKUP(B79,[2]Sheet2!$B$3:$K$35,10,0)</f>
        <v>195.49999999999997</v>
      </c>
      <c r="H79" s="2" t="s">
        <v>597</v>
      </c>
    </row>
    <row r="80" spans="1:8">
      <c r="A80" s="2">
        <v>79</v>
      </c>
      <c r="B80" s="1" t="s">
        <v>89</v>
      </c>
      <c r="C80" s="1" t="s">
        <v>8</v>
      </c>
      <c r="D80" s="3" t="s">
        <v>674</v>
      </c>
      <c r="E80" s="1" t="s">
        <v>68</v>
      </c>
      <c r="F80" s="2">
        <f>VLOOKUP(B80,[2]Sheet2!$B$3:$K$35,7,0)</f>
        <v>129</v>
      </c>
      <c r="G80" s="2">
        <f>VLOOKUP(B80,[2]Sheet2!$B$3:$K$35,10,0)</f>
        <v>188.6</v>
      </c>
      <c r="H80" s="2" t="s">
        <v>597</v>
      </c>
    </row>
    <row r="81" spans="1:8">
      <c r="A81" s="2">
        <v>80</v>
      </c>
      <c r="B81" s="1" t="s">
        <v>90</v>
      </c>
      <c r="C81" s="1" t="s">
        <v>8</v>
      </c>
      <c r="D81" s="3" t="s">
        <v>675</v>
      </c>
      <c r="E81" s="1" t="s">
        <v>68</v>
      </c>
      <c r="F81" s="2">
        <f>VLOOKUP(B81,[2]Sheet2!$B$3:$K$35,7,0)</f>
        <v>131</v>
      </c>
      <c r="G81" s="2">
        <f>VLOOKUP(B81,[2]Sheet2!$B$3:$K$35,10,0)</f>
        <v>149.5</v>
      </c>
      <c r="H81" s="2" t="s">
        <v>597</v>
      </c>
    </row>
    <row r="82" spans="1:8">
      <c r="A82" s="2">
        <v>81</v>
      </c>
      <c r="B82" s="1" t="s">
        <v>91</v>
      </c>
      <c r="C82" s="1" t="s">
        <v>8</v>
      </c>
      <c r="D82" s="3" t="s">
        <v>676</v>
      </c>
      <c r="E82" s="1" t="s">
        <v>68</v>
      </c>
      <c r="F82" s="2">
        <f>VLOOKUP(B82,[2]Sheet2!$B$3:$K$35,7,0)</f>
        <v>168</v>
      </c>
      <c r="G82" s="2">
        <f>VLOOKUP(B82,[2]Sheet2!$B$3:$K$35,10,0)</f>
        <v>156.39999999999998</v>
      </c>
      <c r="H82" s="2" t="s">
        <v>597</v>
      </c>
    </row>
    <row r="83" spans="1:8">
      <c r="A83" s="2">
        <v>82</v>
      </c>
      <c r="B83" s="1" t="s">
        <v>92</v>
      </c>
      <c r="C83" s="1" t="s">
        <v>8</v>
      </c>
      <c r="D83" s="3" t="s">
        <v>677</v>
      </c>
      <c r="E83" s="1" t="s">
        <v>68</v>
      </c>
      <c r="F83" s="2">
        <f>VLOOKUP(B83,[2]Sheet2!$B$3:$K$35,7,0)</f>
        <v>149</v>
      </c>
      <c r="G83" s="2">
        <f>VLOOKUP(B83,[2]Sheet2!$B$3:$K$35,10,0)</f>
        <v>147.19999999999999</v>
      </c>
      <c r="H83" s="2" t="s">
        <v>597</v>
      </c>
    </row>
    <row r="84" spans="1:8">
      <c r="A84" s="2">
        <v>83</v>
      </c>
      <c r="B84" s="1" t="s">
        <v>93</v>
      </c>
      <c r="C84" s="1" t="s">
        <v>13</v>
      </c>
      <c r="D84" s="3" t="s">
        <v>678</v>
      </c>
      <c r="E84" s="1" t="s">
        <v>68</v>
      </c>
      <c r="F84" s="2">
        <f>VLOOKUP(B84,[2]Sheet2!$B$3:$K$35,7,0)</f>
        <v>159</v>
      </c>
      <c r="G84" s="2">
        <f>VLOOKUP(B84,[2]Sheet2!$B$3:$K$35,10,0)</f>
        <v>206.99999999999997</v>
      </c>
      <c r="H84" s="2" t="s">
        <v>597</v>
      </c>
    </row>
    <row r="85" spans="1:8">
      <c r="A85" s="2">
        <v>84</v>
      </c>
      <c r="B85" s="1" t="s">
        <v>94</v>
      </c>
      <c r="C85" s="1" t="s">
        <v>8</v>
      </c>
      <c r="D85" s="3" t="s">
        <v>679</v>
      </c>
      <c r="E85" s="1" t="s">
        <v>68</v>
      </c>
      <c r="F85" s="2">
        <f>VLOOKUP(B85,[2]Sheet2!$B$3:$K$35,7,0)</f>
        <v>157</v>
      </c>
      <c r="G85" s="2">
        <f>VLOOKUP(B85,[2]Sheet2!$B$3:$K$35,10,0)</f>
        <v>188.6</v>
      </c>
      <c r="H85" s="2" t="s">
        <v>597</v>
      </c>
    </row>
    <row r="86" spans="1:8">
      <c r="A86" s="2">
        <v>85</v>
      </c>
      <c r="B86" s="1" t="s">
        <v>95</v>
      </c>
      <c r="C86" s="1" t="s">
        <v>8</v>
      </c>
      <c r="D86" s="3" t="s">
        <v>680</v>
      </c>
      <c r="E86" s="1" t="s">
        <v>68</v>
      </c>
      <c r="F86" s="2">
        <f>VLOOKUP(B86,[2]Sheet2!$B$3:$K$35,7,0)</f>
        <v>151</v>
      </c>
      <c r="G86" s="2">
        <f>VLOOKUP(B86,[2]Sheet2!$B$3:$K$35,10,0)</f>
        <v>151.79999999999998</v>
      </c>
      <c r="H86" s="2" t="s">
        <v>597</v>
      </c>
    </row>
    <row r="87" spans="1:8">
      <c r="A87" s="2">
        <v>86</v>
      </c>
      <c r="B87" s="1" t="s">
        <v>96</v>
      </c>
      <c r="C87" s="1" t="s">
        <v>8</v>
      </c>
      <c r="D87" s="3" t="s">
        <v>681</v>
      </c>
      <c r="E87" s="1" t="s">
        <v>68</v>
      </c>
      <c r="F87" s="2">
        <f>VLOOKUP(B87,[2]Sheet2!$B$3:$K$35,7,0)</f>
        <v>139</v>
      </c>
      <c r="G87" s="2">
        <f>VLOOKUP(B87,[2]Sheet2!$B$3:$K$35,10,0)</f>
        <v>165.6</v>
      </c>
      <c r="H87" s="2" t="s">
        <v>597</v>
      </c>
    </row>
    <row r="88" spans="1:8">
      <c r="A88" s="2">
        <v>87</v>
      </c>
      <c r="B88" s="1" t="s">
        <v>97</v>
      </c>
      <c r="C88" s="1" t="s">
        <v>13</v>
      </c>
      <c r="D88" s="3" t="s">
        <v>682</v>
      </c>
      <c r="E88" s="1" t="s">
        <v>68</v>
      </c>
      <c r="F88" s="2">
        <f>VLOOKUP(B88,[2]Sheet2!$B$3:$K$35,7,0)</f>
        <v>166</v>
      </c>
      <c r="G88" s="2">
        <f>VLOOKUP(B88,[2]Sheet2!$B$3:$K$35,10,0)</f>
        <v>167.89999999999998</v>
      </c>
      <c r="H88" s="2" t="s">
        <v>597</v>
      </c>
    </row>
    <row r="89" spans="1:8">
      <c r="A89" s="2">
        <v>88</v>
      </c>
      <c r="B89" s="1" t="s">
        <v>98</v>
      </c>
      <c r="C89" s="1" t="s">
        <v>13</v>
      </c>
      <c r="D89" s="3" t="s">
        <v>683</v>
      </c>
      <c r="E89" s="1" t="s">
        <v>68</v>
      </c>
      <c r="F89" s="2">
        <f>VLOOKUP(B89,[2]Sheet2!$B$3:$K$35,7,0)</f>
        <v>159</v>
      </c>
      <c r="G89" s="2">
        <f>VLOOKUP(B89,[2]Sheet2!$B$3:$K$35,10,0)</f>
        <v>174.79999999999998</v>
      </c>
      <c r="H89" s="2" t="s">
        <v>597</v>
      </c>
    </row>
    <row r="90" spans="1:8">
      <c r="A90" s="2">
        <v>89</v>
      </c>
      <c r="B90" s="1" t="s">
        <v>99</v>
      </c>
      <c r="C90" s="1" t="s">
        <v>8</v>
      </c>
      <c r="D90" s="3" t="s">
        <v>684</v>
      </c>
      <c r="E90" s="1" t="s">
        <v>68</v>
      </c>
      <c r="F90" s="2">
        <f>VLOOKUP(B90,[2]Sheet2!$B$3:$K$35,7,0)</f>
        <v>155</v>
      </c>
      <c r="G90" s="2">
        <f>VLOOKUP(B90,[2]Sheet2!$B$3:$K$35,10,0)</f>
        <v>142.6</v>
      </c>
      <c r="H90" s="2" t="s">
        <v>597</v>
      </c>
    </row>
    <row r="91" spans="1:8">
      <c r="A91" s="2">
        <v>90</v>
      </c>
      <c r="B91" s="1" t="s">
        <v>100</v>
      </c>
      <c r="C91" s="1" t="s">
        <v>13</v>
      </c>
      <c r="D91" s="3" t="s">
        <v>685</v>
      </c>
      <c r="E91" s="1" t="s">
        <v>68</v>
      </c>
      <c r="F91" s="2">
        <f>VLOOKUP(B91,[2]Sheet2!$B$3:$K$35,7,0)</f>
        <v>150</v>
      </c>
      <c r="G91" s="2">
        <f>VLOOKUP(B91,[2]Sheet2!$B$3:$K$35,10,0)</f>
        <v>147.19999999999999</v>
      </c>
      <c r="H91" s="2" t="s">
        <v>597</v>
      </c>
    </row>
    <row r="92" spans="1:8">
      <c r="A92" s="2">
        <v>91</v>
      </c>
      <c r="B92" s="2" t="s">
        <v>101</v>
      </c>
      <c r="C92" s="2" t="s">
        <v>8</v>
      </c>
      <c r="D92" s="3" t="s">
        <v>686</v>
      </c>
      <c r="E92" s="1" t="s">
        <v>102</v>
      </c>
      <c r="F92" s="1">
        <f>VLOOKUP(B92,[3]粮油检验技术!$B$3:$H$42,7,0)</f>
        <v>92</v>
      </c>
      <c r="G92" s="1">
        <f>VLOOKUP(B92,[3]粮油检验技术!$B$3:$D$42,3,0)</f>
        <v>84</v>
      </c>
      <c r="H92" s="2" t="s">
        <v>597</v>
      </c>
    </row>
    <row r="93" spans="1:8">
      <c r="A93" s="2">
        <v>92</v>
      </c>
      <c r="B93" s="2" t="s">
        <v>103</v>
      </c>
      <c r="C93" s="2" t="s">
        <v>13</v>
      </c>
      <c r="D93" s="3" t="s">
        <v>687</v>
      </c>
      <c r="E93" s="1" t="s">
        <v>102</v>
      </c>
      <c r="F93" s="1">
        <f>VLOOKUP(B93,[3]粮油检验技术!$B$3:$H$42,7,0)</f>
        <v>96</v>
      </c>
      <c r="G93" s="1">
        <f>VLOOKUP(B93,[3]粮油检验技术!$B$3:$D$42,3,0)</f>
        <v>91</v>
      </c>
      <c r="H93" s="2" t="s">
        <v>597</v>
      </c>
    </row>
    <row r="94" spans="1:8">
      <c r="A94" s="2">
        <v>93</v>
      </c>
      <c r="B94" s="2" t="s">
        <v>104</v>
      </c>
      <c r="C94" s="2" t="s">
        <v>13</v>
      </c>
      <c r="D94" s="3" t="s">
        <v>688</v>
      </c>
      <c r="E94" s="1" t="s">
        <v>102</v>
      </c>
      <c r="F94" s="1">
        <f>VLOOKUP(B94,[3]粮油检验技术!$B$3:$H$42,7,0)</f>
        <v>96.5</v>
      </c>
      <c r="G94" s="1">
        <f>VLOOKUP(B94,[3]粮油检验技术!$B$3:$D$42,3,0)</f>
        <v>80</v>
      </c>
      <c r="H94" s="2" t="s">
        <v>597</v>
      </c>
    </row>
    <row r="95" spans="1:8">
      <c r="A95" s="2">
        <v>94</v>
      </c>
      <c r="B95" s="2" t="s">
        <v>105</v>
      </c>
      <c r="C95" s="2" t="s">
        <v>8</v>
      </c>
      <c r="D95" s="3" t="s">
        <v>689</v>
      </c>
      <c r="E95" s="1" t="s">
        <v>102</v>
      </c>
      <c r="F95" s="1">
        <f>VLOOKUP(B95,[3]粮油检验技术!$B$3:$H$42,7,0)</f>
        <v>90.5</v>
      </c>
      <c r="G95" s="1">
        <f>VLOOKUP(B95,[3]粮油检验技术!$B$3:$D$42,3,0)</f>
        <v>95</v>
      </c>
      <c r="H95" s="2" t="s">
        <v>597</v>
      </c>
    </row>
    <row r="96" spans="1:8">
      <c r="A96" s="2">
        <v>95</v>
      </c>
      <c r="B96" s="2" t="s">
        <v>106</v>
      </c>
      <c r="C96" s="2" t="s">
        <v>8</v>
      </c>
      <c r="D96" s="3" t="s">
        <v>690</v>
      </c>
      <c r="E96" s="1" t="s">
        <v>102</v>
      </c>
      <c r="F96" s="1">
        <f>VLOOKUP(B96,[3]粮油检验技术!$B$3:$H$42,7,0)</f>
        <v>75.5</v>
      </c>
      <c r="G96" s="1">
        <f>VLOOKUP(B96,[3]粮油检验技术!$B$3:$D$42,3,0)</f>
        <v>86</v>
      </c>
      <c r="H96" s="2" t="s">
        <v>597</v>
      </c>
    </row>
    <row r="97" spans="1:8">
      <c r="A97" s="2">
        <v>96</v>
      </c>
      <c r="B97" s="2" t="s">
        <v>107</v>
      </c>
      <c r="C97" s="2" t="s">
        <v>13</v>
      </c>
      <c r="D97" s="3" t="s">
        <v>691</v>
      </c>
      <c r="E97" s="1" t="s">
        <v>102</v>
      </c>
      <c r="F97" s="1">
        <f>VLOOKUP(B97,[3]粮油检验技术!$B$3:$H$42,7,0)</f>
        <v>95</v>
      </c>
      <c r="G97" s="1">
        <f>VLOOKUP(B97,[3]粮油检验技术!$B$3:$D$42,3,0)</f>
        <v>84</v>
      </c>
      <c r="H97" s="2" t="s">
        <v>597</v>
      </c>
    </row>
    <row r="98" spans="1:8">
      <c r="A98" s="2">
        <v>97</v>
      </c>
      <c r="B98" s="2" t="s">
        <v>108</v>
      </c>
      <c r="C98" s="2" t="s">
        <v>8</v>
      </c>
      <c r="D98" s="3" t="s">
        <v>692</v>
      </c>
      <c r="E98" s="1" t="s">
        <v>102</v>
      </c>
      <c r="F98" s="1">
        <f>VLOOKUP(B98,[3]粮油检验技术!$B$3:$H$42,7,0)</f>
        <v>89</v>
      </c>
      <c r="G98" s="1">
        <f>VLOOKUP(B98,[3]粮油检验技术!$B$3:$D$42,3,0)</f>
        <v>83</v>
      </c>
      <c r="H98" s="2" t="s">
        <v>597</v>
      </c>
    </row>
    <row r="99" spans="1:8">
      <c r="A99" s="2">
        <v>98</v>
      </c>
      <c r="B99" s="2" t="s">
        <v>109</v>
      </c>
      <c r="C99" s="2" t="s">
        <v>13</v>
      </c>
      <c r="D99" s="3" t="s">
        <v>693</v>
      </c>
      <c r="E99" s="1" t="s">
        <v>102</v>
      </c>
      <c r="F99" s="1">
        <f>VLOOKUP(B99,[3]粮油检验技术!$B$3:$H$42,7,0)</f>
        <v>91</v>
      </c>
      <c r="G99" s="1">
        <f>VLOOKUP(B99,[3]粮油检验技术!$B$3:$D$42,3,0)</f>
        <v>90</v>
      </c>
      <c r="H99" s="2" t="s">
        <v>597</v>
      </c>
    </row>
    <row r="100" spans="1:8">
      <c r="A100" s="2">
        <v>99</v>
      </c>
      <c r="B100" s="2" t="s">
        <v>110</v>
      </c>
      <c r="C100" s="2" t="s">
        <v>13</v>
      </c>
      <c r="D100" s="3" t="s">
        <v>694</v>
      </c>
      <c r="E100" s="1" t="s">
        <v>102</v>
      </c>
      <c r="F100" s="1">
        <f>VLOOKUP(B100,[3]粮油检验技术!$B$3:$H$42,7,0)</f>
        <v>88</v>
      </c>
      <c r="G100" s="1">
        <f>VLOOKUP(B100,[3]粮油检验技术!$B$3:$D$42,3,0)</f>
        <v>92</v>
      </c>
      <c r="H100" s="2" t="s">
        <v>597</v>
      </c>
    </row>
    <row r="101" spans="1:8">
      <c r="A101" s="2">
        <v>100</v>
      </c>
      <c r="B101" s="2" t="s">
        <v>111</v>
      </c>
      <c r="C101" s="2" t="s">
        <v>13</v>
      </c>
      <c r="D101" s="3" t="s">
        <v>695</v>
      </c>
      <c r="E101" s="1" t="s">
        <v>102</v>
      </c>
      <c r="F101" s="1">
        <f>VLOOKUP(B101,[3]粮油检验技术!$B$3:$H$42,7,0)</f>
        <v>88</v>
      </c>
      <c r="G101" s="1">
        <f>VLOOKUP(B101,[3]粮油检验技术!$B$3:$D$42,3,0)</f>
        <v>93</v>
      </c>
      <c r="H101" s="2" t="s">
        <v>597</v>
      </c>
    </row>
    <row r="102" spans="1:8">
      <c r="A102" s="2">
        <v>101</v>
      </c>
      <c r="B102" s="2" t="s">
        <v>112</v>
      </c>
      <c r="C102" s="2" t="s">
        <v>13</v>
      </c>
      <c r="D102" s="3" t="s">
        <v>696</v>
      </c>
      <c r="E102" s="1" t="s">
        <v>102</v>
      </c>
      <c r="F102" s="1">
        <f>VLOOKUP(B102,[3]粮油检验技术!$B$3:$H$42,7,0)</f>
        <v>97.5</v>
      </c>
      <c r="G102" s="1">
        <f>VLOOKUP(B102,[3]粮油检验技术!$B$3:$D$42,3,0)</f>
        <v>85</v>
      </c>
      <c r="H102" s="2" t="s">
        <v>597</v>
      </c>
    </row>
    <row r="103" spans="1:8">
      <c r="A103" s="2">
        <v>102</v>
      </c>
      <c r="B103" s="2" t="s">
        <v>113</v>
      </c>
      <c r="C103" s="2" t="s">
        <v>8</v>
      </c>
      <c r="D103" s="3" t="s">
        <v>697</v>
      </c>
      <c r="E103" s="1" t="s">
        <v>102</v>
      </c>
      <c r="F103" s="1">
        <f>VLOOKUP(B103,[3]粮油检验技术!$B$3:$H$42,7,0)</f>
        <v>80.5</v>
      </c>
      <c r="G103" s="1">
        <f>VLOOKUP(B103,[3]粮油检验技术!$B$3:$D$42,3,0)</f>
        <v>95</v>
      </c>
      <c r="H103" s="2" t="s">
        <v>597</v>
      </c>
    </row>
    <row r="104" spans="1:8">
      <c r="A104" s="2">
        <v>103</v>
      </c>
      <c r="B104" s="2" t="s">
        <v>114</v>
      </c>
      <c r="C104" s="2" t="s">
        <v>13</v>
      </c>
      <c r="D104" s="3" t="s">
        <v>698</v>
      </c>
      <c r="E104" s="1" t="s">
        <v>102</v>
      </c>
      <c r="F104" s="1">
        <f>VLOOKUP(B104,[3]粮油检验技术!$B$3:$H$42,7,0)</f>
        <v>95.5</v>
      </c>
      <c r="G104" s="1">
        <f>VLOOKUP(B104,[3]粮油检验技术!$B$3:$D$42,3,0)</f>
        <v>89</v>
      </c>
      <c r="H104" s="2" t="s">
        <v>597</v>
      </c>
    </row>
    <row r="105" spans="1:8">
      <c r="A105" s="2">
        <v>104</v>
      </c>
      <c r="B105" s="2" t="s">
        <v>75</v>
      </c>
      <c r="C105" s="2" t="s">
        <v>13</v>
      </c>
      <c r="D105" s="3" t="s">
        <v>699</v>
      </c>
      <c r="E105" s="1" t="s">
        <v>102</v>
      </c>
      <c r="F105" s="1">
        <f>VLOOKUP(B105,[3]粮油检验技术!$B$3:$H$42,7,0)</f>
        <v>91</v>
      </c>
      <c r="G105" s="1">
        <f>VLOOKUP(B105,[3]粮油检验技术!$B$3:$D$42,3,0)</f>
        <v>93</v>
      </c>
      <c r="H105" s="2" t="s">
        <v>597</v>
      </c>
    </row>
    <row r="106" spans="1:8">
      <c r="A106" s="2">
        <v>105</v>
      </c>
      <c r="B106" s="2" t="s">
        <v>115</v>
      </c>
      <c r="C106" s="2" t="s">
        <v>13</v>
      </c>
      <c r="D106" s="3" t="s">
        <v>700</v>
      </c>
      <c r="E106" s="1" t="s">
        <v>102</v>
      </c>
      <c r="F106" s="1">
        <f>VLOOKUP(B106,[3]粮油检验技术!$B$3:$H$42,7,0)</f>
        <v>92.5</v>
      </c>
      <c r="G106" s="1">
        <f>VLOOKUP(B106,[3]粮油检验技术!$B$3:$D$42,3,0)</f>
        <v>94</v>
      </c>
      <c r="H106" s="2" t="s">
        <v>597</v>
      </c>
    </row>
    <row r="107" spans="1:8">
      <c r="A107" s="2">
        <v>106</v>
      </c>
      <c r="B107" s="2" t="s">
        <v>116</v>
      </c>
      <c r="C107" s="2" t="s">
        <v>13</v>
      </c>
      <c r="D107" s="3" t="s">
        <v>701</v>
      </c>
      <c r="E107" s="1" t="s">
        <v>102</v>
      </c>
      <c r="F107" s="1">
        <f>VLOOKUP(B107,[3]粮油检验技术!$B$3:$H$42,7,0)</f>
        <v>96.5</v>
      </c>
      <c r="G107" s="1">
        <f>VLOOKUP(B107,[3]粮油检验技术!$B$3:$D$42,3,0)</f>
        <v>90</v>
      </c>
      <c r="H107" s="2" t="s">
        <v>597</v>
      </c>
    </row>
    <row r="108" spans="1:8">
      <c r="A108" s="2">
        <v>107</v>
      </c>
      <c r="B108" s="2" t="s">
        <v>117</v>
      </c>
      <c r="C108" s="2" t="s">
        <v>13</v>
      </c>
      <c r="D108" s="3" t="s">
        <v>702</v>
      </c>
      <c r="E108" s="1" t="s">
        <v>102</v>
      </c>
      <c r="F108" s="1">
        <f>VLOOKUP(B108,[3]粮油检验技术!$B$3:$H$42,7,0)</f>
        <v>86.5</v>
      </c>
      <c r="G108" s="1">
        <f>VLOOKUP(B108,[3]粮油检验技术!$B$3:$D$42,3,0)</f>
        <v>85</v>
      </c>
      <c r="H108" s="2" t="s">
        <v>597</v>
      </c>
    </row>
    <row r="109" spans="1:8">
      <c r="A109" s="2">
        <v>108</v>
      </c>
      <c r="B109" s="2" t="s">
        <v>118</v>
      </c>
      <c r="C109" s="2" t="s">
        <v>8</v>
      </c>
      <c r="D109" s="3" t="s">
        <v>703</v>
      </c>
      <c r="E109" s="1" t="s">
        <v>102</v>
      </c>
      <c r="F109" s="1">
        <f>VLOOKUP(B109,[3]粮油检验技术!$B$3:$H$42,7,0)</f>
        <v>88.5</v>
      </c>
      <c r="G109" s="1">
        <f>VLOOKUP(B109,[3]粮油检验技术!$B$3:$D$42,3,0)</f>
        <v>93</v>
      </c>
      <c r="H109" s="2" t="s">
        <v>597</v>
      </c>
    </row>
    <row r="110" spans="1:8">
      <c r="A110" s="2">
        <v>109</v>
      </c>
      <c r="B110" s="2" t="s">
        <v>119</v>
      </c>
      <c r="C110" s="2" t="s">
        <v>13</v>
      </c>
      <c r="D110" s="3" t="s">
        <v>704</v>
      </c>
      <c r="E110" s="1" t="s">
        <v>102</v>
      </c>
      <c r="F110" s="1">
        <f>VLOOKUP(B110,[3]粮油检验技术!$B$3:$H$42,7,0)</f>
        <v>96.5</v>
      </c>
      <c r="G110" s="1">
        <f>VLOOKUP(B110,[3]粮油检验技术!$B$3:$D$42,3,0)</f>
        <v>85</v>
      </c>
      <c r="H110" s="2" t="s">
        <v>597</v>
      </c>
    </row>
    <row r="111" spans="1:8">
      <c r="A111" s="2">
        <v>110</v>
      </c>
      <c r="B111" s="2" t="s">
        <v>120</v>
      </c>
      <c r="C111" s="2" t="s">
        <v>13</v>
      </c>
      <c r="D111" s="3" t="s">
        <v>705</v>
      </c>
      <c r="E111" s="1" t="s">
        <v>102</v>
      </c>
      <c r="F111" s="1">
        <f>VLOOKUP(B111,[3]粮油检验技术!$B$3:$H$42,7,0)</f>
        <v>74.5</v>
      </c>
      <c r="G111" s="1">
        <f>VLOOKUP(B111,[3]粮油检验技术!$B$3:$D$42,3,0)</f>
        <v>74</v>
      </c>
      <c r="H111" s="2" t="s">
        <v>597</v>
      </c>
    </row>
    <row r="112" spans="1:8">
      <c r="A112" s="2">
        <v>111</v>
      </c>
      <c r="B112" s="2" t="s">
        <v>121</v>
      </c>
      <c r="C112" s="2" t="s">
        <v>13</v>
      </c>
      <c r="D112" s="3" t="s">
        <v>706</v>
      </c>
      <c r="E112" s="1" t="s">
        <v>102</v>
      </c>
      <c r="F112" s="1">
        <f>VLOOKUP(B112,[3]粮油检验技术!$B$3:$H$42,7,0)</f>
        <v>95</v>
      </c>
      <c r="G112" s="1">
        <f>VLOOKUP(B112,[3]粮油检验技术!$B$3:$D$42,3,0)</f>
        <v>86</v>
      </c>
      <c r="H112" s="2" t="s">
        <v>597</v>
      </c>
    </row>
    <row r="113" spans="1:8">
      <c r="A113" s="2">
        <v>112</v>
      </c>
      <c r="B113" s="2" t="s">
        <v>122</v>
      </c>
      <c r="C113" s="2" t="s">
        <v>13</v>
      </c>
      <c r="D113" s="3" t="s">
        <v>707</v>
      </c>
      <c r="E113" s="1" t="s">
        <v>102</v>
      </c>
      <c r="F113" s="1">
        <f>VLOOKUP(B113,[3]粮油检验技术!$B$3:$H$42,7,0)</f>
        <v>87</v>
      </c>
      <c r="G113" s="1">
        <f>VLOOKUP(B113,[3]粮油检验技术!$B$3:$D$42,3,0)</f>
        <v>83</v>
      </c>
      <c r="H113" s="2" t="s">
        <v>597</v>
      </c>
    </row>
    <row r="114" spans="1:8">
      <c r="A114" s="2">
        <v>113</v>
      </c>
      <c r="B114" s="2" t="s">
        <v>123</v>
      </c>
      <c r="C114" s="2" t="s">
        <v>13</v>
      </c>
      <c r="D114" s="3" t="s">
        <v>708</v>
      </c>
      <c r="E114" s="1" t="s">
        <v>102</v>
      </c>
      <c r="F114" s="1">
        <f>VLOOKUP(B114,[3]粮油检验技术!$B$3:$H$42,7,0)</f>
        <v>95.5</v>
      </c>
      <c r="G114" s="1">
        <f>VLOOKUP(B114,[3]粮油检验技术!$B$3:$D$42,3,0)</f>
        <v>88</v>
      </c>
      <c r="H114" s="2" t="s">
        <v>597</v>
      </c>
    </row>
    <row r="115" spans="1:8">
      <c r="A115" s="2">
        <v>114</v>
      </c>
      <c r="B115" s="2" t="s">
        <v>124</v>
      </c>
      <c r="C115" s="2" t="s">
        <v>13</v>
      </c>
      <c r="D115" s="3" t="s">
        <v>709</v>
      </c>
      <c r="E115" s="1" t="s">
        <v>102</v>
      </c>
      <c r="F115" s="1">
        <f>VLOOKUP(B115,[3]粮油检验技术!$B$3:$H$42,7,0)</f>
        <v>89.5</v>
      </c>
      <c r="G115" s="1">
        <f>VLOOKUP(B115,[3]粮油检验技术!$B$3:$D$42,3,0)</f>
        <v>92</v>
      </c>
      <c r="H115" s="2" t="s">
        <v>597</v>
      </c>
    </row>
    <row r="116" spans="1:8">
      <c r="A116" s="2">
        <v>115</v>
      </c>
      <c r="B116" s="2" t="s">
        <v>125</v>
      </c>
      <c r="C116" s="2" t="s">
        <v>8</v>
      </c>
      <c r="D116" s="3" t="s">
        <v>710</v>
      </c>
      <c r="E116" s="1" t="s">
        <v>102</v>
      </c>
      <c r="F116" s="1">
        <f>VLOOKUP(B116,[3]粮油检验技术!$B$3:$H$42,7,0)</f>
        <v>68</v>
      </c>
      <c r="G116" s="1">
        <f>VLOOKUP(B116,[3]粮油检验技术!$B$3:$D$42,3,0)</f>
        <v>92</v>
      </c>
      <c r="H116" s="2" t="s">
        <v>597</v>
      </c>
    </row>
    <row r="117" spans="1:8">
      <c r="A117" s="2">
        <v>116</v>
      </c>
      <c r="B117" s="2" t="s">
        <v>126</v>
      </c>
      <c r="C117" s="2" t="s">
        <v>13</v>
      </c>
      <c r="D117" s="3" t="s">
        <v>711</v>
      </c>
      <c r="E117" s="1" t="s">
        <v>102</v>
      </c>
      <c r="F117" s="1">
        <f>VLOOKUP(B117,[3]粮油检验技术!$B$3:$H$42,7,0)</f>
        <v>92</v>
      </c>
      <c r="G117" s="1">
        <f>VLOOKUP(B117,[3]粮油检验技术!$B$3:$D$42,3,0)</f>
        <v>93</v>
      </c>
      <c r="H117" s="2" t="s">
        <v>597</v>
      </c>
    </row>
    <row r="118" spans="1:8">
      <c r="A118" s="2">
        <v>117</v>
      </c>
      <c r="B118" s="2" t="s">
        <v>127</v>
      </c>
      <c r="C118" s="2" t="s">
        <v>13</v>
      </c>
      <c r="D118" s="3" t="s">
        <v>712</v>
      </c>
      <c r="E118" s="1" t="s">
        <v>102</v>
      </c>
      <c r="F118" s="1">
        <f>VLOOKUP(B118,[3]粮油检验技术!$B$3:$H$42,7,0)</f>
        <v>97</v>
      </c>
      <c r="G118" s="1">
        <f>VLOOKUP(B118,[3]粮油检验技术!$B$3:$D$42,3,0)</f>
        <v>85</v>
      </c>
      <c r="H118" s="2" t="s">
        <v>597</v>
      </c>
    </row>
    <row r="119" spans="1:8">
      <c r="A119" s="2">
        <v>118</v>
      </c>
      <c r="B119" s="2" t="s">
        <v>128</v>
      </c>
      <c r="C119" s="2" t="s">
        <v>13</v>
      </c>
      <c r="D119" s="3" t="s">
        <v>713</v>
      </c>
      <c r="E119" s="1" t="s">
        <v>102</v>
      </c>
      <c r="F119" s="1">
        <f>VLOOKUP(B119,[3]粮油检验技术!$B$3:$H$42,7,0)</f>
        <v>96.5</v>
      </c>
      <c r="G119" s="1">
        <f>VLOOKUP(B119,[3]粮油检验技术!$B$3:$D$42,3,0)</f>
        <v>90</v>
      </c>
      <c r="H119" s="2" t="s">
        <v>597</v>
      </c>
    </row>
    <row r="120" spans="1:8">
      <c r="A120" s="2">
        <v>119</v>
      </c>
      <c r="B120" s="2" t="s">
        <v>129</v>
      </c>
      <c r="C120" s="2" t="s">
        <v>13</v>
      </c>
      <c r="D120" s="3" t="s">
        <v>714</v>
      </c>
      <c r="E120" s="1" t="s">
        <v>102</v>
      </c>
      <c r="F120" s="1">
        <f>VLOOKUP(B120,[3]粮油检验技术!$B$3:$H$42,7,0)</f>
        <v>96.5</v>
      </c>
      <c r="G120" s="1">
        <f>VLOOKUP(B120,[3]粮油检验技术!$B$3:$D$42,3,0)</f>
        <v>86</v>
      </c>
      <c r="H120" s="2" t="s">
        <v>597</v>
      </c>
    </row>
    <row r="121" spans="1:8">
      <c r="A121" s="2">
        <v>120</v>
      </c>
      <c r="B121" s="2" t="s">
        <v>130</v>
      </c>
      <c r="C121" s="2" t="s">
        <v>13</v>
      </c>
      <c r="D121" s="3" t="s">
        <v>715</v>
      </c>
      <c r="E121" s="1" t="s">
        <v>102</v>
      </c>
      <c r="F121" s="1">
        <f>VLOOKUP(B121,[3]粮油检验技术!$B$3:$H$42,7,0)</f>
        <v>78.5</v>
      </c>
      <c r="G121" s="1">
        <f>VLOOKUP(B121,[3]粮油检验技术!$B$3:$D$42,3,0)</f>
        <v>94</v>
      </c>
      <c r="H121" s="2" t="s">
        <v>597</v>
      </c>
    </row>
    <row r="122" spans="1:8">
      <c r="A122" s="2">
        <v>121</v>
      </c>
      <c r="B122" s="2" t="s">
        <v>131</v>
      </c>
      <c r="C122" s="2" t="s">
        <v>8</v>
      </c>
      <c r="D122" s="3" t="s">
        <v>716</v>
      </c>
      <c r="E122" s="1" t="s">
        <v>102</v>
      </c>
      <c r="F122" s="1">
        <f>VLOOKUP(B122,[3]粮油检验技术!$B$3:$H$42,7,0)</f>
        <v>93.5</v>
      </c>
      <c r="G122" s="1">
        <f>VLOOKUP(B122,[3]粮油检验技术!$B$3:$D$42,3,0)</f>
        <v>91</v>
      </c>
      <c r="H122" s="2" t="s">
        <v>597</v>
      </c>
    </row>
    <row r="123" spans="1:8">
      <c r="A123" s="2">
        <v>122</v>
      </c>
      <c r="B123" s="2" t="s">
        <v>132</v>
      </c>
      <c r="C123" s="2" t="s">
        <v>13</v>
      </c>
      <c r="D123" s="3" t="s">
        <v>717</v>
      </c>
      <c r="E123" s="1" t="s">
        <v>102</v>
      </c>
      <c r="F123" s="1">
        <f>VLOOKUP(B123,[3]粮油检验技术!$B$3:$H$42,7,0)</f>
        <v>88</v>
      </c>
      <c r="G123" s="1">
        <f>VLOOKUP(B123,[3]粮油检验技术!$B$3:$D$42,3,0)</f>
        <v>85</v>
      </c>
      <c r="H123" s="2" t="s">
        <v>597</v>
      </c>
    </row>
    <row r="124" spans="1:8">
      <c r="A124" s="2">
        <v>123</v>
      </c>
      <c r="B124" s="2" t="s">
        <v>133</v>
      </c>
      <c r="C124" s="2" t="s">
        <v>13</v>
      </c>
      <c r="D124" s="3" t="s">
        <v>718</v>
      </c>
      <c r="E124" s="1" t="s">
        <v>102</v>
      </c>
      <c r="F124" s="1">
        <f>VLOOKUP(B124,[3]粮油检验技术!$B$3:$H$42,7,0)</f>
        <v>95</v>
      </c>
      <c r="G124" s="1">
        <f>VLOOKUP(B124,[3]粮油检验技术!$B$3:$D$42,3,0)</f>
        <v>98</v>
      </c>
      <c r="H124" s="2" t="s">
        <v>597</v>
      </c>
    </row>
    <row r="125" spans="1:8">
      <c r="A125" s="2">
        <v>124</v>
      </c>
      <c r="B125" s="2" t="s">
        <v>134</v>
      </c>
      <c r="C125" s="2" t="s">
        <v>13</v>
      </c>
      <c r="D125" s="3" t="s">
        <v>719</v>
      </c>
      <c r="E125" s="1" t="s">
        <v>102</v>
      </c>
      <c r="F125" s="1">
        <f>VLOOKUP(B125,[3]粮油检验技术!$B$3:$H$42,7,0)</f>
        <v>94.5</v>
      </c>
      <c r="G125" s="1">
        <f>VLOOKUP(B125,[3]粮油检验技术!$B$3:$D$42,3,0)</f>
        <v>93</v>
      </c>
      <c r="H125" s="2" t="s">
        <v>597</v>
      </c>
    </row>
    <row r="126" spans="1:8">
      <c r="A126" s="2">
        <v>125</v>
      </c>
      <c r="B126" s="2" t="s">
        <v>135</v>
      </c>
      <c r="C126" s="2" t="s">
        <v>8</v>
      </c>
      <c r="D126" s="3" t="s">
        <v>720</v>
      </c>
      <c r="E126" s="1" t="s">
        <v>102</v>
      </c>
      <c r="F126" s="1">
        <f>VLOOKUP(B126,[3]粮油检验技术!$B$3:$H$42,7,0)</f>
        <v>81</v>
      </c>
      <c r="G126" s="1">
        <f>VLOOKUP(B126,[3]粮油检验技术!$B$3:$D$42,3,0)</f>
        <v>81</v>
      </c>
      <c r="H126" s="2" t="s">
        <v>597</v>
      </c>
    </row>
    <row r="127" spans="1:8">
      <c r="A127" s="2">
        <v>126</v>
      </c>
      <c r="B127" s="2" t="s">
        <v>136</v>
      </c>
      <c r="C127" s="2" t="s">
        <v>8</v>
      </c>
      <c r="D127" s="3" t="s">
        <v>721</v>
      </c>
      <c r="E127" s="1" t="s">
        <v>102</v>
      </c>
      <c r="F127" s="1">
        <f>VLOOKUP(B127,[3]粮油检验技术!$B$3:$H$42,7,0)</f>
        <v>72.5</v>
      </c>
      <c r="G127" s="1">
        <f>VLOOKUP(B127,[3]粮油检验技术!$B$3:$D$42,3,0)</f>
        <v>89</v>
      </c>
      <c r="H127" s="2" t="s">
        <v>597</v>
      </c>
    </row>
    <row r="128" spans="1:8">
      <c r="A128" s="2">
        <v>127</v>
      </c>
      <c r="B128" s="2" t="s">
        <v>137</v>
      </c>
      <c r="C128" s="2" t="s">
        <v>13</v>
      </c>
      <c r="D128" s="3" t="s">
        <v>722</v>
      </c>
      <c r="E128" s="1" t="s">
        <v>102</v>
      </c>
      <c r="F128" s="1">
        <f>VLOOKUP(B128,[3]粮油检验技术!$B$3:$H$42,7,0)</f>
        <v>96.5</v>
      </c>
      <c r="G128" s="1">
        <f>VLOOKUP(B128,[3]粮油检验技术!$B$3:$D$42,3,0)</f>
        <v>87</v>
      </c>
      <c r="H128" s="2" t="s">
        <v>597</v>
      </c>
    </row>
    <row r="129" spans="1:8">
      <c r="A129" s="2">
        <v>128</v>
      </c>
      <c r="B129" s="2" t="s">
        <v>138</v>
      </c>
      <c r="C129" s="2" t="s">
        <v>13</v>
      </c>
      <c r="D129" s="3" t="s">
        <v>723</v>
      </c>
      <c r="E129" s="1" t="s">
        <v>102</v>
      </c>
      <c r="F129" s="1">
        <f>VLOOKUP(B129,[3]粮油检验技术!$B$3:$H$42,7,0)</f>
        <v>92.5</v>
      </c>
      <c r="G129" s="1">
        <f>VLOOKUP(B129,[3]粮油检验技术!$B$3:$D$42,3,0)</f>
        <v>88</v>
      </c>
      <c r="H129" s="2" t="s">
        <v>597</v>
      </c>
    </row>
    <row r="130" spans="1:8">
      <c r="A130" s="2">
        <v>129</v>
      </c>
      <c r="B130" s="2" t="s">
        <v>139</v>
      </c>
      <c r="C130" s="2" t="s">
        <v>13</v>
      </c>
      <c r="D130" s="3" t="s">
        <v>724</v>
      </c>
      <c r="E130" s="1" t="s">
        <v>102</v>
      </c>
      <c r="F130" s="1">
        <f>VLOOKUP(B130,[3]粮油检验技术!$B$3:$H$42,7,0)</f>
        <v>76.5</v>
      </c>
      <c r="G130" s="1">
        <f>VLOOKUP(B130,[3]粮油检验技术!$B$3:$D$42,3,0)</f>
        <v>89</v>
      </c>
      <c r="H130" s="2" t="s">
        <v>597</v>
      </c>
    </row>
    <row r="131" spans="1:8">
      <c r="A131" s="2">
        <v>130</v>
      </c>
      <c r="B131" s="2" t="s">
        <v>140</v>
      </c>
      <c r="C131" s="2" t="s">
        <v>8</v>
      </c>
      <c r="D131" s="3" t="s">
        <v>725</v>
      </c>
      <c r="E131" s="1" t="s">
        <v>102</v>
      </c>
      <c r="F131" s="1">
        <f>VLOOKUP(B131,[3]粮油检验技术!$B$3:$H$42,7,0)</f>
        <v>95.5</v>
      </c>
      <c r="G131" s="1">
        <f>VLOOKUP(B131,[3]粮油检验技术!$B$3:$D$42,3,0)</f>
        <v>84</v>
      </c>
      <c r="H131" s="2" t="s">
        <v>597</v>
      </c>
    </row>
    <row r="132" spans="1:8">
      <c r="A132" s="2">
        <v>131</v>
      </c>
      <c r="B132" s="2" t="s">
        <v>141</v>
      </c>
      <c r="C132" s="2" t="str">
        <f>VLOOKUP(B132,[4]Sheet1!$B$3:$D$80,3,0)</f>
        <v>男</v>
      </c>
      <c r="D132" s="3" t="s">
        <v>726</v>
      </c>
      <c r="E132" s="2" t="s">
        <v>142</v>
      </c>
      <c r="F132" s="2">
        <v>71.5</v>
      </c>
      <c r="G132" s="2">
        <f>VLOOKUP(B132,[5]成绩单!$C$3:$H$77,6,0)</f>
        <v>87</v>
      </c>
      <c r="H132" s="2" t="s">
        <v>597</v>
      </c>
    </row>
    <row r="133" spans="1:8">
      <c r="A133" s="2">
        <v>132</v>
      </c>
      <c r="B133" s="2" t="s">
        <v>143</v>
      </c>
      <c r="C133" s="2" t="str">
        <f>VLOOKUP(B133,[4]Sheet1!$B$3:$D$80,3,0)</f>
        <v>男</v>
      </c>
      <c r="D133" s="3" t="s">
        <v>727</v>
      </c>
      <c r="E133" s="2" t="s">
        <v>142</v>
      </c>
      <c r="F133" s="2">
        <v>69.5</v>
      </c>
      <c r="G133" s="2">
        <f>VLOOKUP(B133,[5]成绩单!$C$3:$H$77,6,0)</f>
        <v>76</v>
      </c>
      <c r="H133" s="2" t="s">
        <v>597</v>
      </c>
    </row>
    <row r="134" spans="1:8">
      <c r="A134" s="2">
        <v>133</v>
      </c>
      <c r="B134" s="2" t="s">
        <v>144</v>
      </c>
      <c r="C134" s="2" t="str">
        <f>VLOOKUP(B134,[4]Sheet1!$B$3:$D$80,3,0)</f>
        <v>男</v>
      </c>
      <c r="D134" s="3" t="s">
        <v>728</v>
      </c>
      <c r="E134" s="2" t="s">
        <v>142</v>
      </c>
      <c r="F134" s="2">
        <v>77</v>
      </c>
      <c r="G134" s="2">
        <f>VLOOKUP(B134,[5]成绩单!$C$3:$H$77,6,0)</f>
        <v>79</v>
      </c>
      <c r="H134" s="2" t="s">
        <v>597</v>
      </c>
    </row>
    <row r="135" spans="1:8">
      <c r="A135" s="2">
        <v>134</v>
      </c>
      <c r="B135" s="2" t="s">
        <v>145</v>
      </c>
      <c r="C135" s="2" t="str">
        <f>VLOOKUP(B135,[4]Sheet1!$B$3:$D$80,3,0)</f>
        <v>男</v>
      </c>
      <c r="D135" s="3" t="s">
        <v>729</v>
      </c>
      <c r="E135" s="2" t="s">
        <v>142</v>
      </c>
      <c r="F135" s="2">
        <v>67.5</v>
      </c>
      <c r="G135" s="2">
        <f>VLOOKUP(B135,[5]成绩单!$C$3:$H$77,6,0)</f>
        <v>81</v>
      </c>
      <c r="H135" s="2" t="s">
        <v>597</v>
      </c>
    </row>
    <row r="136" spans="1:8">
      <c r="A136" s="2">
        <v>135</v>
      </c>
      <c r="B136" s="2" t="s">
        <v>146</v>
      </c>
      <c r="C136" s="2" t="str">
        <f>VLOOKUP(B136,[4]Sheet1!$B$3:$D$80,3,0)</f>
        <v>男</v>
      </c>
      <c r="D136" s="3" t="s">
        <v>730</v>
      </c>
      <c r="E136" s="2" t="s">
        <v>142</v>
      </c>
      <c r="F136" s="2">
        <v>60</v>
      </c>
      <c r="G136" s="2">
        <f>VLOOKUP(B136,[5]成绩单!$C$3:$H$77,6,0)</f>
        <v>53</v>
      </c>
      <c r="H136" s="2" t="s">
        <v>597</v>
      </c>
    </row>
    <row r="137" spans="1:8">
      <c r="A137" s="2">
        <v>136</v>
      </c>
      <c r="B137" s="2" t="s">
        <v>147</v>
      </c>
      <c r="C137" s="2" t="str">
        <f>VLOOKUP(B137,[4]Sheet1!$B$3:$D$80,3,0)</f>
        <v>男</v>
      </c>
      <c r="D137" s="3" t="s">
        <v>731</v>
      </c>
      <c r="E137" s="2" t="s">
        <v>142</v>
      </c>
      <c r="F137" s="2">
        <v>70.5</v>
      </c>
      <c r="G137" s="2">
        <f>VLOOKUP(B137,[5]成绩单!$C$3:$H$77,6,0)</f>
        <v>94</v>
      </c>
      <c r="H137" s="2" t="s">
        <v>597</v>
      </c>
    </row>
    <row r="138" spans="1:8">
      <c r="A138" s="2">
        <v>137</v>
      </c>
      <c r="B138" s="2" t="s">
        <v>148</v>
      </c>
      <c r="C138" s="2" t="str">
        <f>VLOOKUP(B138,[4]Sheet1!$B$3:$D$80,3,0)</f>
        <v>男</v>
      </c>
      <c r="D138" s="3" t="s">
        <v>732</v>
      </c>
      <c r="E138" s="2" t="s">
        <v>142</v>
      </c>
      <c r="F138" s="2">
        <v>53</v>
      </c>
      <c r="G138" s="2">
        <f>VLOOKUP(B138,[5]成绩单!$C$3:$H$77,6,0)</f>
        <v>60</v>
      </c>
      <c r="H138" s="2" t="s">
        <v>597</v>
      </c>
    </row>
    <row r="139" spans="1:8">
      <c r="A139" s="2">
        <v>138</v>
      </c>
      <c r="B139" s="2" t="s">
        <v>149</v>
      </c>
      <c r="C139" s="2" t="str">
        <f>VLOOKUP(B139,[4]Sheet1!$B$3:$D$80,3,0)</f>
        <v>男</v>
      </c>
      <c r="D139" s="3" t="s">
        <v>733</v>
      </c>
      <c r="E139" s="2" t="s">
        <v>142</v>
      </c>
      <c r="F139" s="2">
        <v>55</v>
      </c>
      <c r="G139" s="2">
        <f>VLOOKUP(B139,[5]成绩单!$C$3:$H$77,6,0)</f>
        <v>63</v>
      </c>
      <c r="H139" s="2" t="s">
        <v>597</v>
      </c>
    </row>
    <row r="140" spans="1:8">
      <c r="A140" s="2">
        <v>139</v>
      </c>
      <c r="B140" s="2" t="s">
        <v>150</v>
      </c>
      <c r="C140" s="2" t="str">
        <f>VLOOKUP(B140,[4]Sheet1!$B$3:$D$80,3,0)</f>
        <v>男</v>
      </c>
      <c r="D140" s="3" t="s">
        <v>734</v>
      </c>
      <c r="E140" s="2" t="s">
        <v>142</v>
      </c>
      <c r="F140" s="2">
        <v>77.5</v>
      </c>
      <c r="G140" s="2">
        <f>VLOOKUP(B140,[5]成绩单!$C$3:$H$77,6,0)</f>
        <v>95</v>
      </c>
      <c r="H140" s="2" t="s">
        <v>597</v>
      </c>
    </row>
    <row r="141" spans="1:8">
      <c r="A141" s="2">
        <v>140</v>
      </c>
      <c r="B141" s="2" t="s">
        <v>151</v>
      </c>
      <c r="C141" s="2" t="str">
        <f>VLOOKUP(B141,[4]Sheet1!$B$3:$D$80,3,0)</f>
        <v>女</v>
      </c>
      <c r="D141" s="3" t="s">
        <v>735</v>
      </c>
      <c r="E141" s="2" t="s">
        <v>142</v>
      </c>
      <c r="F141" s="2">
        <v>78</v>
      </c>
      <c r="G141" s="2">
        <f>VLOOKUP(B141,[5]成绩单!$C$3:$H$77,6,0)</f>
        <v>82</v>
      </c>
      <c r="H141" s="2" t="s">
        <v>597</v>
      </c>
    </row>
    <row r="142" spans="1:8">
      <c r="A142" s="2">
        <v>141</v>
      </c>
      <c r="B142" s="2" t="s">
        <v>152</v>
      </c>
      <c r="C142" s="2" t="str">
        <f>VLOOKUP(B142,[4]Sheet1!$B$3:$D$80,3,0)</f>
        <v>男</v>
      </c>
      <c r="D142" s="3" t="s">
        <v>736</v>
      </c>
      <c r="E142" s="2" t="s">
        <v>142</v>
      </c>
      <c r="F142" s="2">
        <v>81</v>
      </c>
      <c r="G142" s="2">
        <f>VLOOKUP(B142,[5]成绩单!$C$3:$H$77,6,0)</f>
        <v>96</v>
      </c>
      <c r="H142" s="2" t="s">
        <v>597</v>
      </c>
    </row>
    <row r="143" spans="1:8">
      <c r="A143" s="2">
        <v>142</v>
      </c>
      <c r="B143" s="2" t="s">
        <v>153</v>
      </c>
      <c r="C143" s="2" t="str">
        <f>VLOOKUP(B143,[4]Sheet1!$B$3:$D$80,3,0)</f>
        <v>男</v>
      </c>
      <c r="D143" s="3" t="s">
        <v>737</v>
      </c>
      <c r="E143" s="2" t="s">
        <v>142</v>
      </c>
      <c r="F143" s="2">
        <v>86.5</v>
      </c>
      <c r="G143" s="2">
        <f>VLOOKUP(B143,[5]成绩单!$C$3:$H$77,6,0)</f>
        <v>96</v>
      </c>
      <c r="H143" s="2" t="s">
        <v>597</v>
      </c>
    </row>
    <row r="144" spans="1:8">
      <c r="A144" s="2">
        <v>143</v>
      </c>
      <c r="B144" s="2" t="s">
        <v>154</v>
      </c>
      <c r="C144" s="2" t="str">
        <f>VLOOKUP(B144,[4]Sheet1!$B$3:$D$80,3,0)</f>
        <v>男</v>
      </c>
      <c r="D144" s="3" t="s">
        <v>738</v>
      </c>
      <c r="E144" s="2" t="s">
        <v>142</v>
      </c>
      <c r="F144" s="2">
        <v>62</v>
      </c>
      <c r="G144" s="2">
        <f>VLOOKUP(B144,[5]成绩单!$C$3:$H$77,6,0)</f>
        <v>96</v>
      </c>
      <c r="H144" s="2" t="s">
        <v>597</v>
      </c>
    </row>
    <row r="145" spans="1:8">
      <c r="A145" s="2">
        <v>144</v>
      </c>
      <c r="B145" s="2" t="s">
        <v>155</v>
      </c>
      <c r="C145" s="2" t="str">
        <f>VLOOKUP(B145,[4]Sheet1!$B$3:$D$80,3,0)</f>
        <v>男</v>
      </c>
      <c r="D145" s="3" t="s">
        <v>739</v>
      </c>
      <c r="E145" s="2" t="s">
        <v>142</v>
      </c>
      <c r="F145" s="2">
        <v>81</v>
      </c>
      <c r="G145" s="2">
        <f>VLOOKUP(B145,[5]成绩单!$C$3:$H$77,6,0)</f>
        <v>80</v>
      </c>
      <c r="H145" s="2" t="s">
        <v>597</v>
      </c>
    </row>
    <row r="146" spans="1:8">
      <c r="A146" s="2">
        <v>145</v>
      </c>
      <c r="B146" s="2" t="s">
        <v>156</v>
      </c>
      <c r="C146" s="2" t="str">
        <f>VLOOKUP(B146,[4]Sheet1!$B$3:$D$80,3,0)</f>
        <v>男</v>
      </c>
      <c r="D146" s="3" t="s">
        <v>740</v>
      </c>
      <c r="E146" s="2" t="s">
        <v>142</v>
      </c>
      <c r="F146" s="2">
        <v>65</v>
      </c>
      <c r="G146" s="2">
        <f>VLOOKUP(B146,[5]成绩单!$C$3:$H$77,6,0)</f>
        <v>94</v>
      </c>
      <c r="H146" s="2" t="s">
        <v>597</v>
      </c>
    </row>
    <row r="147" spans="1:8">
      <c r="A147" s="2">
        <v>146</v>
      </c>
      <c r="B147" s="2" t="s">
        <v>157</v>
      </c>
      <c r="C147" s="2" t="str">
        <f>VLOOKUP(B147,[4]Sheet1!$B$3:$D$80,3,0)</f>
        <v>男</v>
      </c>
      <c r="D147" s="3" t="s">
        <v>741</v>
      </c>
      <c r="E147" s="2" t="s">
        <v>142</v>
      </c>
      <c r="F147" s="2">
        <v>43.5</v>
      </c>
      <c r="G147" s="2">
        <f>VLOOKUP(B147,[5]成绩单!$C$3:$H$77,6,0)</f>
        <v>70</v>
      </c>
      <c r="H147" s="2" t="s">
        <v>598</v>
      </c>
    </row>
    <row r="148" spans="1:8">
      <c r="A148" s="2">
        <v>147</v>
      </c>
      <c r="B148" s="2" t="s">
        <v>158</v>
      </c>
      <c r="C148" s="2" t="str">
        <f>VLOOKUP(B148,[4]Sheet1!$B$3:$D$80,3,0)</f>
        <v>男</v>
      </c>
      <c r="D148" s="3" t="s">
        <v>742</v>
      </c>
      <c r="E148" s="2" t="s">
        <v>142</v>
      </c>
      <c r="F148" s="2">
        <v>52.5</v>
      </c>
      <c r="G148" s="2">
        <f>VLOOKUP(B148,[5]成绩单!$C$3:$H$77,6,0)</f>
        <v>68</v>
      </c>
      <c r="H148" s="2" t="s">
        <v>597</v>
      </c>
    </row>
    <row r="149" spans="1:8">
      <c r="A149" s="2">
        <v>148</v>
      </c>
      <c r="B149" s="2" t="s">
        <v>159</v>
      </c>
      <c r="C149" s="2" t="str">
        <f>VLOOKUP(B149,[4]Sheet1!$B$3:$D$80,3,0)</f>
        <v>女</v>
      </c>
      <c r="D149" s="3" t="s">
        <v>743</v>
      </c>
      <c r="E149" s="2" t="s">
        <v>142</v>
      </c>
      <c r="F149" s="2">
        <v>67</v>
      </c>
      <c r="G149" s="2">
        <f>VLOOKUP(B149,[5]成绩单!$C$3:$H$77,6,0)</f>
        <v>79</v>
      </c>
      <c r="H149" s="2" t="s">
        <v>597</v>
      </c>
    </row>
    <row r="150" spans="1:8">
      <c r="A150" s="2">
        <v>149</v>
      </c>
      <c r="B150" s="2" t="s">
        <v>160</v>
      </c>
      <c r="C150" s="2" t="str">
        <f>VLOOKUP(B150,[4]Sheet1!$B$3:$D$80,3,0)</f>
        <v>女</v>
      </c>
      <c r="D150" s="3" t="s">
        <v>744</v>
      </c>
      <c r="E150" s="2" t="s">
        <v>142</v>
      </c>
      <c r="F150" s="2">
        <v>80.5</v>
      </c>
      <c r="G150" s="2">
        <f>VLOOKUP(B150,[5]成绩单!$C$3:$H$77,6,0)</f>
        <v>68</v>
      </c>
      <c r="H150" s="2" t="s">
        <v>597</v>
      </c>
    </row>
    <row r="151" spans="1:8">
      <c r="A151" s="2">
        <v>150</v>
      </c>
      <c r="B151" s="2" t="s">
        <v>161</v>
      </c>
      <c r="C151" s="2" t="str">
        <f>VLOOKUP(B151,[4]Sheet1!$B$3:$D$80,3,0)</f>
        <v>女</v>
      </c>
      <c r="D151" s="3" t="s">
        <v>745</v>
      </c>
      <c r="E151" s="2" t="s">
        <v>142</v>
      </c>
      <c r="F151" s="2">
        <v>66.5</v>
      </c>
      <c r="G151" s="2">
        <f>VLOOKUP(B151,[5]成绩单!$C$3:$H$77,6,0)</f>
        <v>83</v>
      </c>
      <c r="H151" s="2" t="s">
        <v>597</v>
      </c>
    </row>
    <row r="152" spans="1:8">
      <c r="A152" s="2">
        <v>151</v>
      </c>
      <c r="B152" s="2" t="s">
        <v>162</v>
      </c>
      <c r="C152" s="2" t="str">
        <f>VLOOKUP(B152,[4]Sheet1!$B$3:$D$80,3,0)</f>
        <v>男</v>
      </c>
      <c r="D152" s="3" t="s">
        <v>746</v>
      </c>
      <c r="E152" s="2" t="s">
        <v>142</v>
      </c>
      <c r="F152" s="2">
        <v>54.5</v>
      </c>
      <c r="G152" s="2">
        <f>VLOOKUP(B152,[5]成绩单!$C$3:$H$77,6,0)</f>
        <v>70</v>
      </c>
      <c r="H152" s="2" t="s">
        <v>597</v>
      </c>
    </row>
    <row r="153" spans="1:8">
      <c r="A153" s="2">
        <v>152</v>
      </c>
      <c r="B153" s="2" t="s">
        <v>163</v>
      </c>
      <c r="C153" s="2" t="str">
        <f>VLOOKUP(B153,[4]Sheet1!$B$3:$D$80,3,0)</f>
        <v>男</v>
      </c>
      <c r="D153" s="3" t="s">
        <v>747</v>
      </c>
      <c r="E153" s="2" t="s">
        <v>142</v>
      </c>
      <c r="F153" s="2">
        <v>78</v>
      </c>
      <c r="G153" s="2">
        <f>VLOOKUP(B153,[5]成绩单!$C$3:$H$77,6,0)</f>
        <v>93</v>
      </c>
      <c r="H153" s="2" t="s">
        <v>597</v>
      </c>
    </row>
    <row r="154" spans="1:8">
      <c r="A154" s="2">
        <v>153</v>
      </c>
      <c r="B154" s="2" t="s">
        <v>164</v>
      </c>
      <c r="C154" s="2" t="str">
        <f>VLOOKUP(B154,[4]Sheet1!$B$3:$D$80,3,0)</f>
        <v>男</v>
      </c>
      <c r="D154" s="3" t="s">
        <v>748</v>
      </c>
      <c r="E154" s="2" t="s">
        <v>142</v>
      </c>
      <c r="F154" s="2">
        <v>70</v>
      </c>
      <c r="G154" s="2">
        <f>VLOOKUP(B154,[5]成绩单!$C$3:$H$77,6,0)</f>
        <v>83</v>
      </c>
      <c r="H154" s="2" t="s">
        <v>597</v>
      </c>
    </row>
    <row r="155" spans="1:8">
      <c r="A155" s="2">
        <v>154</v>
      </c>
      <c r="B155" s="2" t="s">
        <v>165</v>
      </c>
      <c r="C155" s="2" t="str">
        <f>VLOOKUP(B155,[4]Sheet1!$B$3:$D$80,3,0)</f>
        <v>女</v>
      </c>
      <c r="D155" s="3" t="s">
        <v>749</v>
      </c>
      <c r="E155" s="2" t="s">
        <v>142</v>
      </c>
      <c r="F155" s="2">
        <v>75</v>
      </c>
      <c r="G155" s="2">
        <f>VLOOKUP(B155,[5]成绩单!$C$3:$H$77,6,0)</f>
        <v>82</v>
      </c>
      <c r="H155" s="2" t="s">
        <v>597</v>
      </c>
    </row>
    <row r="156" spans="1:8">
      <c r="A156" s="2">
        <v>155</v>
      </c>
      <c r="B156" s="2" t="s">
        <v>166</v>
      </c>
      <c r="C156" s="2" t="str">
        <f>VLOOKUP(B156,[4]Sheet1!$B$3:$D$80,3,0)</f>
        <v>女</v>
      </c>
      <c r="D156" s="3" t="s">
        <v>750</v>
      </c>
      <c r="E156" s="2" t="s">
        <v>142</v>
      </c>
      <c r="F156" s="2">
        <v>68.5</v>
      </c>
      <c r="G156" s="2">
        <f>VLOOKUP(B156,[5]成绩单!$C$3:$H$77,6,0)</f>
        <v>80</v>
      </c>
      <c r="H156" s="2" t="s">
        <v>597</v>
      </c>
    </row>
    <row r="157" spans="1:8">
      <c r="A157" s="2">
        <v>156</v>
      </c>
      <c r="B157" s="2" t="s">
        <v>167</v>
      </c>
      <c r="C157" s="2" t="str">
        <f>VLOOKUP(B157,[4]Sheet1!$B$3:$D$80,3,0)</f>
        <v>女</v>
      </c>
      <c r="D157" s="3" t="s">
        <v>751</v>
      </c>
      <c r="E157" s="2" t="s">
        <v>142</v>
      </c>
      <c r="F157" s="2">
        <v>78.5</v>
      </c>
      <c r="G157" s="2">
        <f>VLOOKUP(B157,[5]成绩单!$C$3:$H$77,6,0)</f>
        <v>79</v>
      </c>
      <c r="H157" s="2" t="s">
        <v>597</v>
      </c>
    </row>
    <row r="158" spans="1:8">
      <c r="A158" s="2">
        <v>157</v>
      </c>
      <c r="B158" s="2" t="s">
        <v>168</v>
      </c>
      <c r="C158" s="2" t="str">
        <f>VLOOKUP(B158,[4]Sheet1!$B$3:$D$80,3,0)</f>
        <v>女</v>
      </c>
      <c r="D158" s="3" t="s">
        <v>752</v>
      </c>
      <c r="E158" s="2" t="s">
        <v>142</v>
      </c>
      <c r="F158" s="2">
        <v>85.5</v>
      </c>
      <c r="G158" s="2">
        <f>VLOOKUP(B158,[5]成绩单!$C$3:$H$77,6,0)</f>
        <v>98</v>
      </c>
      <c r="H158" s="2" t="s">
        <v>597</v>
      </c>
    </row>
    <row r="159" spans="1:8">
      <c r="A159" s="2">
        <v>158</v>
      </c>
      <c r="B159" s="2" t="s">
        <v>169</v>
      </c>
      <c r="C159" s="2" t="str">
        <f>VLOOKUP(B159,[4]Sheet1!$B$3:$D$80,3,0)</f>
        <v>男</v>
      </c>
      <c r="D159" s="3" t="s">
        <v>753</v>
      </c>
      <c r="E159" s="2" t="s">
        <v>142</v>
      </c>
      <c r="F159" s="2">
        <v>74</v>
      </c>
      <c r="G159" s="2">
        <f>VLOOKUP(B159,[5]成绩单!$C$3:$H$77,6,0)</f>
        <v>84</v>
      </c>
      <c r="H159" s="2" t="s">
        <v>597</v>
      </c>
    </row>
    <row r="160" spans="1:8">
      <c r="A160" s="2">
        <v>159</v>
      </c>
      <c r="B160" s="2" t="s">
        <v>170</v>
      </c>
      <c r="C160" s="2" t="str">
        <f>VLOOKUP(B160,[4]Sheet1!$B$3:$D$80,3,0)</f>
        <v>男</v>
      </c>
      <c r="D160" s="3" t="s">
        <v>754</v>
      </c>
      <c r="E160" s="2" t="s">
        <v>142</v>
      </c>
      <c r="F160" s="2">
        <v>69</v>
      </c>
      <c r="G160" s="2">
        <f>VLOOKUP(B160,[5]成绩单!$C$3:$H$77,6,0)</f>
        <v>64</v>
      </c>
      <c r="H160" s="2" t="s">
        <v>597</v>
      </c>
    </row>
    <row r="161" spans="1:8">
      <c r="A161" s="2">
        <v>160</v>
      </c>
      <c r="B161" s="2" t="s">
        <v>171</v>
      </c>
      <c r="C161" s="2" t="str">
        <f>VLOOKUP(B161,[4]Sheet1!$B$3:$D$80,3,0)</f>
        <v>男</v>
      </c>
      <c r="D161" s="3" t="s">
        <v>755</v>
      </c>
      <c r="E161" s="2" t="s">
        <v>142</v>
      </c>
      <c r="F161" s="2">
        <v>82.5</v>
      </c>
      <c r="G161" s="2">
        <f>VLOOKUP(B161,[5]成绩单!$C$3:$H$77,6,0)</f>
        <v>70</v>
      </c>
      <c r="H161" s="2" t="s">
        <v>597</v>
      </c>
    </row>
    <row r="162" spans="1:8">
      <c r="A162" s="2">
        <v>161</v>
      </c>
      <c r="B162" s="2" t="s">
        <v>172</v>
      </c>
      <c r="C162" s="2" t="str">
        <f>VLOOKUP(B162,[4]Sheet1!$B$3:$D$80,3,0)</f>
        <v>男</v>
      </c>
      <c r="D162" s="3" t="s">
        <v>756</v>
      </c>
      <c r="E162" s="2" t="s">
        <v>142</v>
      </c>
      <c r="F162" s="2">
        <v>66</v>
      </c>
      <c r="G162" s="2">
        <f>VLOOKUP(B162,[5]成绩单!$C$3:$H$77,6,0)</f>
        <v>97</v>
      </c>
      <c r="H162" s="2" t="s">
        <v>597</v>
      </c>
    </row>
    <row r="163" spans="1:8">
      <c r="A163" s="2">
        <v>162</v>
      </c>
      <c r="B163" s="2" t="s">
        <v>173</v>
      </c>
      <c r="C163" s="2" t="str">
        <f>VLOOKUP(B163,[4]Sheet1!$B$3:$D$80,3,0)</f>
        <v>女</v>
      </c>
      <c r="D163" s="3" t="s">
        <v>757</v>
      </c>
      <c r="E163" s="2" t="s">
        <v>142</v>
      </c>
      <c r="F163" s="2">
        <v>72</v>
      </c>
      <c r="G163" s="2">
        <f>VLOOKUP(B163,[5]成绩单!$C$3:$H$77,6,0)</f>
        <v>86</v>
      </c>
      <c r="H163" s="2" t="s">
        <v>597</v>
      </c>
    </row>
    <row r="164" spans="1:8">
      <c r="A164" s="2">
        <v>163</v>
      </c>
      <c r="B164" s="2" t="s">
        <v>174</v>
      </c>
      <c r="C164" s="2" t="str">
        <f>VLOOKUP(B164,[4]Sheet1!$B$3:$D$80,3,0)</f>
        <v>男</v>
      </c>
      <c r="D164" s="3" t="s">
        <v>758</v>
      </c>
      <c r="E164" s="2" t="s">
        <v>142</v>
      </c>
      <c r="F164" s="2">
        <v>76.5</v>
      </c>
      <c r="G164" s="2">
        <f>VLOOKUP(B164,[5]成绩单!$C$3:$H$77,6,0)</f>
        <v>96</v>
      </c>
      <c r="H164" s="2" t="s">
        <v>597</v>
      </c>
    </row>
    <row r="165" spans="1:8">
      <c r="A165" s="2">
        <v>164</v>
      </c>
      <c r="B165" s="2" t="s">
        <v>175</v>
      </c>
      <c r="C165" s="2" t="str">
        <f>VLOOKUP(B165,[4]Sheet1!$B$3:$D$80,3,0)</f>
        <v>女</v>
      </c>
      <c r="D165" s="3" t="s">
        <v>759</v>
      </c>
      <c r="E165" s="2" t="s">
        <v>142</v>
      </c>
      <c r="F165" s="2">
        <v>73</v>
      </c>
      <c r="G165" s="2">
        <f>VLOOKUP(B165,[5]成绩单!$C$3:$H$77,6,0)</f>
        <v>83</v>
      </c>
      <c r="H165" s="2" t="s">
        <v>597</v>
      </c>
    </row>
    <row r="166" spans="1:8">
      <c r="A166" s="2">
        <v>165</v>
      </c>
      <c r="B166" s="2" t="s">
        <v>176</v>
      </c>
      <c r="C166" s="2" t="str">
        <f>VLOOKUP(B166,[4]Sheet1!$B$3:$D$80,3,0)</f>
        <v>男</v>
      </c>
      <c r="D166" s="3" t="s">
        <v>760</v>
      </c>
      <c r="E166" s="2" t="s">
        <v>142</v>
      </c>
      <c r="F166" s="2">
        <v>70</v>
      </c>
      <c r="G166" s="2">
        <f>VLOOKUP(B166,[5]成绩单!$C$3:$H$77,6,0)</f>
        <v>95</v>
      </c>
      <c r="H166" s="2" t="s">
        <v>597</v>
      </c>
    </row>
    <row r="167" spans="1:8">
      <c r="A167" s="2">
        <v>166</v>
      </c>
      <c r="B167" s="2" t="s">
        <v>177</v>
      </c>
      <c r="C167" s="2" t="str">
        <f>VLOOKUP(B167,[4]Sheet1!$B$3:$D$80,3,0)</f>
        <v>男</v>
      </c>
      <c r="D167" s="3" t="s">
        <v>761</v>
      </c>
      <c r="E167" s="2" t="s">
        <v>142</v>
      </c>
      <c r="F167" s="2">
        <v>41.5</v>
      </c>
      <c r="G167" s="2">
        <f>VLOOKUP(B167,[5]成绩单!$C$3:$H$77,6,0)</f>
        <v>77</v>
      </c>
      <c r="H167" s="2" t="s">
        <v>598</v>
      </c>
    </row>
    <row r="168" spans="1:8">
      <c r="A168" s="2">
        <v>167</v>
      </c>
      <c r="B168" s="2" t="s">
        <v>178</v>
      </c>
      <c r="C168" s="2" t="str">
        <f>VLOOKUP(B168,[4]Sheet1!$B$3:$D$80,3,0)</f>
        <v>女</v>
      </c>
      <c r="D168" s="3" t="s">
        <v>762</v>
      </c>
      <c r="E168" s="2" t="s">
        <v>142</v>
      </c>
      <c r="F168" s="2">
        <v>84</v>
      </c>
      <c r="G168" s="2">
        <f>VLOOKUP(B168,[5]成绩单!$C$3:$H$77,6,0)</f>
        <v>89</v>
      </c>
      <c r="H168" s="2" t="s">
        <v>597</v>
      </c>
    </row>
    <row r="169" spans="1:8">
      <c r="A169" s="2">
        <v>168</v>
      </c>
      <c r="B169" s="2" t="s">
        <v>179</v>
      </c>
      <c r="C169" s="2" t="str">
        <f>VLOOKUP(B169,[4]Sheet1!$B$3:$D$80,3,0)</f>
        <v>男</v>
      </c>
      <c r="D169" s="3" t="s">
        <v>763</v>
      </c>
      <c r="E169" s="2" t="s">
        <v>142</v>
      </c>
      <c r="F169" s="2">
        <v>84.5</v>
      </c>
      <c r="G169" s="2">
        <f>VLOOKUP(B169,[5]成绩单!$C$3:$H$77,6,0)</f>
        <v>98</v>
      </c>
      <c r="H169" s="2" t="s">
        <v>597</v>
      </c>
    </row>
    <row r="170" spans="1:8">
      <c r="A170" s="2">
        <v>169</v>
      </c>
      <c r="B170" s="2" t="s">
        <v>180</v>
      </c>
      <c r="C170" s="2" t="str">
        <f>VLOOKUP(B170,[4]Sheet1!$B$3:$D$80,3,0)</f>
        <v>男</v>
      </c>
      <c r="D170" s="3" t="s">
        <v>764</v>
      </c>
      <c r="E170" s="2" t="s">
        <v>142</v>
      </c>
      <c r="F170" s="2">
        <v>72.5</v>
      </c>
      <c r="G170" s="2">
        <f>VLOOKUP(B170,[5]成绩单!$C$3:$H$77,6,0)</f>
        <v>83</v>
      </c>
      <c r="H170" s="2" t="s">
        <v>597</v>
      </c>
    </row>
    <row r="171" spans="1:8">
      <c r="A171" s="2">
        <v>170</v>
      </c>
      <c r="B171" s="2" t="s">
        <v>181</v>
      </c>
      <c r="C171" s="2" t="str">
        <f>VLOOKUP(B171,[4]Sheet1!$B$3:$D$80,3,0)</f>
        <v>女</v>
      </c>
      <c r="D171" s="3" t="s">
        <v>765</v>
      </c>
      <c r="E171" s="2" t="s">
        <v>142</v>
      </c>
      <c r="F171" s="2">
        <v>81.5</v>
      </c>
      <c r="G171" s="2">
        <f>VLOOKUP(B171,[5]成绩单!$C$3:$H$77,6,0)</f>
        <v>83</v>
      </c>
      <c r="H171" s="2" t="s">
        <v>597</v>
      </c>
    </row>
    <row r="172" spans="1:8">
      <c r="A172" s="2">
        <v>171</v>
      </c>
      <c r="B172" s="2" t="s">
        <v>182</v>
      </c>
      <c r="C172" s="2" t="str">
        <f>VLOOKUP(B172,[4]Sheet1!$B$3:$D$80,3,0)</f>
        <v>男</v>
      </c>
      <c r="D172" s="3" t="s">
        <v>766</v>
      </c>
      <c r="E172" s="2" t="s">
        <v>142</v>
      </c>
      <c r="F172" s="2">
        <v>84</v>
      </c>
      <c r="G172" s="2">
        <f>VLOOKUP(B172,[5]成绩单!$C$3:$H$77,6,0)</f>
        <v>89</v>
      </c>
      <c r="H172" s="2" t="s">
        <v>597</v>
      </c>
    </row>
    <row r="173" spans="1:8">
      <c r="A173" s="2">
        <v>172</v>
      </c>
      <c r="B173" s="2" t="s">
        <v>183</v>
      </c>
      <c r="C173" s="2" t="str">
        <f>VLOOKUP(B173,[4]Sheet1!$B$3:$D$80,3,0)</f>
        <v>男</v>
      </c>
      <c r="D173" s="3" t="s">
        <v>767</v>
      </c>
      <c r="E173" s="2" t="s">
        <v>142</v>
      </c>
      <c r="F173" s="2">
        <v>67</v>
      </c>
      <c r="G173" s="2">
        <f>VLOOKUP(B173,[5]成绩单!$C$3:$H$77,6,0)</f>
        <v>75</v>
      </c>
      <c r="H173" s="2" t="s">
        <v>597</v>
      </c>
    </row>
    <row r="174" spans="1:8">
      <c r="A174" s="2">
        <v>173</v>
      </c>
      <c r="B174" s="2" t="s">
        <v>184</v>
      </c>
      <c r="C174" s="2" t="str">
        <f>VLOOKUP(B174,[4]Sheet1!$B$3:$D$80,3,0)</f>
        <v>女</v>
      </c>
      <c r="D174" s="3" t="s">
        <v>768</v>
      </c>
      <c r="E174" s="2" t="s">
        <v>142</v>
      </c>
      <c r="F174" s="2">
        <v>71</v>
      </c>
      <c r="G174" s="2">
        <f>VLOOKUP(B174,[5]成绩单!$C$3:$H$77,6,0)</f>
        <v>77</v>
      </c>
      <c r="H174" s="2" t="s">
        <v>597</v>
      </c>
    </row>
    <row r="175" spans="1:8">
      <c r="A175" s="2">
        <v>174</v>
      </c>
      <c r="B175" s="2" t="s">
        <v>185</v>
      </c>
      <c r="C175" s="2" t="str">
        <f>VLOOKUP(B175,[4]Sheet1!$B$3:$D$80,3,0)</f>
        <v>女</v>
      </c>
      <c r="D175" s="3" t="s">
        <v>769</v>
      </c>
      <c r="E175" s="2" t="s">
        <v>142</v>
      </c>
      <c r="F175" s="2">
        <v>81.5</v>
      </c>
      <c r="G175" s="2">
        <f>VLOOKUP(B175,[5]成绩单!$C$3:$H$77,6,0)</f>
        <v>88</v>
      </c>
      <c r="H175" s="2" t="s">
        <v>597</v>
      </c>
    </row>
    <row r="176" spans="1:8">
      <c r="A176" s="2">
        <v>175</v>
      </c>
      <c r="B176" s="2" t="s">
        <v>186</v>
      </c>
      <c r="C176" s="2" t="str">
        <f>VLOOKUP(B176,[4]Sheet1!$B$3:$D$80,3,0)</f>
        <v>女</v>
      </c>
      <c r="D176" s="3" t="s">
        <v>770</v>
      </c>
      <c r="E176" s="2" t="s">
        <v>142</v>
      </c>
      <c r="F176" s="2">
        <v>78</v>
      </c>
      <c r="G176" s="2">
        <f>VLOOKUP(B176,[5]成绩单!$C$3:$H$77,6,0)</f>
        <v>76</v>
      </c>
      <c r="H176" s="2" t="s">
        <v>597</v>
      </c>
    </row>
    <row r="177" spans="1:8">
      <c r="A177" s="2">
        <v>176</v>
      </c>
      <c r="B177" s="2" t="s">
        <v>187</v>
      </c>
      <c r="C177" s="2" t="str">
        <f>VLOOKUP(B177,[4]Sheet1!$B$3:$D$80,3,0)</f>
        <v>男</v>
      </c>
      <c r="D177" s="3" t="s">
        <v>771</v>
      </c>
      <c r="E177" s="2" t="s">
        <v>142</v>
      </c>
      <c r="F177" s="2">
        <v>45.5</v>
      </c>
      <c r="G177" s="2">
        <f>VLOOKUP(B177,[5]成绩单!$C$3:$H$77,6,0)</f>
        <v>91</v>
      </c>
      <c r="H177" s="2" t="s">
        <v>598</v>
      </c>
    </row>
    <row r="178" spans="1:8">
      <c r="A178" s="2">
        <v>177</v>
      </c>
      <c r="B178" s="2" t="s">
        <v>188</v>
      </c>
      <c r="C178" s="2" t="str">
        <f>VLOOKUP(B178,[4]Sheet1!$B$3:$D$80,3,0)</f>
        <v>男</v>
      </c>
      <c r="D178" s="3" t="s">
        <v>772</v>
      </c>
      <c r="E178" s="2" t="s">
        <v>142</v>
      </c>
      <c r="F178" s="2">
        <v>66</v>
      </c>
      <c r="G178" s="2">
        <f>VLOOKUP(B178,[5]成绩单!$C$3:$H$77,6,0)</f>
        <v>74</v>
      </c>
      <c r="H178" s="2" t="s">
        <v>597</v>
      </c>
    </row>
    <row r="179" spans="1:8">
      <c r="A179" s="2">
        <v>178</v>
      </c>
      <c r="B179" s="2" t="s">
        <v>189</v>
      </c>
      <c r="C179" s="2" t="str">
        <f>VLOOKUP(B179,[4]Sheet1!$B$3:$D$80,3,0)</f>
        <v>女</v>
      </c>
      <c r="D179" s="3" t="s">
        <v>773</v>
      </c>
      <c r="E179" s="2" t="s">
        <v>142</v>
      </c>
      <c r="F179" s="2">
        <v>71.5</v>
      </c>
      <c r="G179" s="2">
        <f>VLOOKUP(B179,[5]成绩单!$C$3:$H$77,6,0)</f>
        <v>78</v>
      </c>
      <c r="H179" s="2" t="s">
        <v>597</v>
      </c>
    </row>
    <row r="180" spans="1:8">
      <c r="A180" s="2">
        <v>179</v>
      </c>
      <c r="B180" s="2" t="s">
        <v>190</v>
      </c>
      <c r="C180" s="2" t="str">
        <f>VLOOKUP(B180,[4]Sheet1!$B$3:$D$80,3,0)</f>
        <v>男</v>
      </c>
      <c r="D180" s="3" t="s">
        <v>774</v>
      </c>
      <c r="E180" s="2" t="s">
        <v>142</v>
      </c>
      <c r="F180" s="2">
        <v>69.5</v>
      </c>
      <c r="G180" s="2">
        <f>VLOOKUP(B180,[5]成绩单!$C$3:$H$77,6,0)</f>
        <v>85</v>
      </c>
      <c r="H180" s="2" t="s">
        <v>597</v>
      </c>
    </row>
    <row r="181" spans="1:8">
      <c r="A181" s="2">
        <v>180</v>
      </c>
      <c r="B181" s="2" t="s">
        <v>191</v>
      </c>
      <c r="C181" s="2" t="str">
        <f>VLOOKUP(B181,[4]Sheet1!$B$3:$D$80,3,0)</f>
        <v>男</v>
      </c>
      <c r="D181" s="3" t="s">
        <v>775</v>
      </c>
      <c r="E181" s="2" t="s">
        <v>142</v>
      </c>
      <c r="F181" s="2">
        <v>56</v>
      </c>
      <c r="G181" s="2">
        <f>VLOOKUP(B181,[5]成绩单!$C$3:$H$77,6,0)</f>
        <v>61</v>
      </c>
      <c r="H181" s="2" t="s">
        <v>597</v>
      </c>
    </row>
    <row r="182" spans="1:8">
      <c r="A182" s="2">
        <v>181</v>
      </c>
      <c r="B182" s="2" t="s">
        <v>192</v>
      </c>
      <c r="C182" s="2" t="str">
        <f>VLOOKUP(B182,[4]Sheet1!$B$3:$D$80,3,0)</f>
        <v>男</v>
      </c>
      <c r="D182" s="3" t="s">
        <v>776</v>
      </c>
      <c r="E182" s="2" t="s">
        <v>142</v>
      </c>
      <c r="F182" s="2">
        <v>74</v>
      </c>
      <c r="G182" s="2">
        <f>VLOOKUP(B182,[5]成绩单!$C$3:$H$77,6,0)</f>
        <v>74</v>
      </c>
      <c r="H182" s="2" t="s">
        <v>597</v>
      </c>
    </row>
    <row r="183" spans="1:8">
      <c r="A183" s="2">
        <v>182</v>
      </c>
      <c r="B183" s="2" t="s">
        <v>193</v>
      </c>
      <c r="C183" s="2" t="str">
        <f>VLOOKUP(B183,[4]Sheet1!$B$3:$D$80,3,0)</f>
        <v>女</v>
      </c>
      <c r="D183" s="3" t="s">
        <v>777</v>
      </c>
      <c r="E183" s="2" t="s">
        <v>142</v>
      </c>
      <c r="F183" s="2">
        <v>76.5</v>
      </c>
      <c r="G183" s="2">
        <f>VLOOKUP(B183,[5]成绩单!$C$3:$H$77,6,0)</f>
        <v>77</v>
      </c>
      <c r="H183" s="2" t="s">
        <v>597</v>
      </c>
    </row>
    <row r="184" spans="1:8">
      <c r="A184" s="2">
        <v>183</v>
      </c>
      <c r="B184" s="2" t="s">
        <v>194</v>
      </c>
      <c r="C184" s="2" t="str">
        <f>VLOOKUP(B184,[4]Sheet1!$B$3:$D$80,3,0)</f>
        <v>男</v>
      </c>
      <c r="D184" s="3" t="s">
        <v>778</v>
      </c>
      <c r="E184" s="2" t="s">
        <v>142</v>
      </c>
      <c r="F184" s="2">
        <v>89</v>
      </c>
      <c r="G184" s="2">
        <f>VLOOKUP(B184,[5]成绩单!$C$3:$H$77,6,0)</f>
        <v>97</v>
      </c>
      <c r="H184" s="2" t="s">
        <v>597</v>
      </c>
    </row>
    <row r="185" spans="1:8">
      <c r="A185" s="2">
        <v>184</v>
      </c>
      <c r="B185" s="2" t="s">
        <v>195</v>
      </c>
      <c r="C185" s="2" t="str">
        <f>VLOOKUP(B185,[4]Sheet1!$B$3:$D$80,3,0)</f>
        <v>女</v>
      </c>
      <c r="D185" s="3" t="s">
        <v>779</v>
      </c>
      <c r="E185" s="2" t="s">
        <v>142</v>
      </c>
      <c r="F185" s="2">
        <v>79</v>
      </c>
      <c r="G185" s="2">
        <f>VLOOKUP(B185,[5]成绩单!$C$3:$H$77,6,0)</f>
        <v>94</v>
      </c>
      <c r="H185" s="2" t="s">
        <v>597</v>
      </c>
    </row>
    <row r="186" spans="1:8">
      <c r="A186" s="2">
        <v>185</v>
      </c>
      <c r="B186" s="2" t="s">
        <v>196</v>
      </c>
      <c r="C186" s="2" t="str">
        <f>VLOOKUP(B186,[4]Sheet1!$B$3:$D$80,3,0)</f>
        <v>男</v>
      </c>
      <c r="D186" s="3" t="s">
        <v>780</v>
      </c>
      <c r="E186" s="2" t="s">
        <v>142</v>
      </c>
      <c r="F186" s="2">
        <v>74</v>
      </c>
      <c r="G186" s="2">
        <f>VLOOKUP(B186,[5]成绩单!$C$3:$H$77,6,0)</f>
        <v>87</v>
      </c>
      <c r="H186" s="2" t="s">
        <v>597</v>
      </c>
    </row>
    <row r="187" spans="1:8">
      <c r="A187" s="2">
        <v>186</v>
      </c>
      <c r="B187" s="2" t="s">
        <v>197</v>
      </c>
      <c r="C187" s="2" t="str">
        <f>VLOOKUP(B187,[4]Sheet1!$B$3:$D$80,3,0)</f>
        <v>男</v>
      </c>
      <c r="D187" s="3" t="s">
        <v>781</v>
      </c>
      <c r="E187" s="2" t="s">
        <v>142</v>
      </c>
      <c r="F187" s="2">
        <v>60.5</v>
      </c>
      <c r="G187" s="2">
        <f>VLOOKUP(B187,[5]成绩单!$C$3:$H$77,6,0)</f>
        <v>82</v>
      </c>
      <c r="H187" s="2" t="s">
        <v>597</v>
      </c>
    </row>
    <row r="188" spans="1:8">
      <c r="A188" s="2">
        <v>187</v>
      </c>
      <c r="B188" s="2" t="s">
        <v>198</v>
      </c>
      <c r="C188" s="2" t="str">
        <f>VLOOKUP(B188,[4]Sheet1!$B$3:$D$80,3,0)</f>
        <v>男</v>
      </c>
      <c r="D188" s="3" t="s">
        <v>782</v>
      </c>
      <c r="E188" s="2" t="s">
        <v>142</v>
      </c>
      <c r="F188" s="2">
        <v>72.5</v>
      </c>
      <c r="G188" s="2">
        <f>VLOOKUP(B188,[5]成绩单!$C$3:$H$77,6,0)</f>
        <v>96</v>
      </c>
      <c r="H188" s="2" t="s">
        <v>597</v>
      </c>
    </row>
    <row r="189" spans="1:8">
      <c r="A189" s="2">
        <v>188</v>
      </c>
      <c r="B189" s="2" t="s">
        <v>199</v>
      </c>
      <c r="C189" s="2" t="str">
        <f>VLOOKUP(B189,[4]Sheet1!$B$3:$D$80,3,0)</f>
        <v>女</v>
      </c>
      <c r="D189" s="3" t="s">
        <v>783</v>
      </c>
      <c r="E189" s="2" t="s">
        <v>142</v>
      </c>
      <c r="F189" s="2">
        <v>79</v>
      </c>
      <c r="G189" s="2">
        <f>VLOOKUP(B189,[5]成绩单!$C$3:$H$77,6,0)</f>
        <v>79</v>
      </c>
      <c r="H189" s="2" t="s">
        <v>597</v>
      </c>
    </row>
    <row r="190" spans="1:8">
      <c r="A190" s="2">
        <v>189</v>
      </c>
      <c r="B190" s="2" t="s">
        <v>200</v>
      </c>
      <c r="C190" s="2" t="str">
        <f>VLOOKUP(B190,[4]Sheet1!$B$3:$D$80,3,0)</f>
        <v>女</v>
      </c>
      <c r="D190" s="3" t="s">
        <v>784</v>
      </c>
      <c r="E190" s="2" t="s">
        <v>142</v>
      </c>
      <c r="F190" s="2">
        <v>69</v>
      </c>
      <c r="G190" s="2">
        <f>VLOOKUP(B190,[5]成绩单!$C$3:$H$77,6,0)</f>
        <v>78</v>
      </c>
      <c r="H190" s="2" t="s">
        <v>597</v>
      </c>
    </row>
    <row r="191" spans="1:8">
      <c r="A191" s="2">
        <v>190</v>
      </c>
      <c r="B191" s="2" t="s">
        <v>201</v>
      </c>
      <c r="C191" s="2" t="str">
        <f>VLOOKUP(B191,[4]Sheet1!$B$3:$D$80,3,0)</f>
        <v>女</v>
      </c>
      <c r="D191" s="3" t="s">
        <v>785</v>
      </c>
      <c r="E191" s="2" t="s">
        <v>142</v>
      </c>
      <c r="F191" s="2">
        <v>76.5</v>
      </c>
      <c r="G191" s="2">
        <f>VLOOKUP(B191,[5]成绩单!$C$3:$H$77,6,0)</f>
        <v>67</v>
      </c>
      <c r="H191" s="2" t="s">
        <v>597</v>
      </c>
    </row>
    <row r="192" spans="1:8">
      <c r="A192" s="2">
        <v>191</v>
      </c>
      <c r="B192" s="2" t="s">
        <v>202</v>
      </c>
      <c r="C192" s="2" t="str">
        <f>VLOOKUP(B192,[4]Sheet1!$B$3:$D$80,3,0)</f>
        <v>男</v>
      </c>
      <c r="D192" s="3" t="s">
        <v>786</v>
      </c>
      <c r="E192" s="2" t="s">
        <v>142</v>
      </c>
      <c r="F192" s="2">
        <v>81.5</v>
      </c>
      <c r="G192" s="2">
        <f>VLOOKUP(B192,[5]成绩单!$C$3:$H$77,6,0)</f>
        <v>97</v>
      </c>
      <c r="H192" s="2" t="s">
        <v>597</v>
      </c>
    </row>
    <row r="193" spans="1:8">
      <c r="A193" s="2">
        <v>192</v>
      </c>
      <c r="B193" s="2" t="s">
        <v>203</v>
      </c>
      <c r="C193" s="2" t="str">
        <f>VLOOKUP(B193,[4]Sheet1!$B$3:$D$80,3,0)</f>
        <v>男</v>
      </c>
      <c r="D193" s="3" t="s">
        <v>787</v>
      </c>
      <c r="E193" s="2" t="s">
        <v>142</v>
      </c>
      <c r="F193" s="2">
        <v>81</v>
      </c>
      <c r="G193" s="2">
        <f>VLOOKUP(B193,[5]成绩单!$C$3:$H$77,6,0)</f>
        <v>82</v>
      </c>
      <c r="H193" s="2" t="s">
        <v>597</v>
      </c>
    </row>
    <row r="194" spans="1:8">
      <c r="A194" s="2">
        <v>193</v>
      </c>
      <c r="B194" s="2" t="s">
        <v>204</v>
      </c>
      <c r="C194" s="2" t="str">
        <f>VLOOKUP(B194,[4]Sheet1!$B$3:$D$80,3,0)</f>
        <v>男</v>
      </c>
      <c r="D194" s="3" t="s">
        <v>788</v>
      </c>
      <c r="E194" s="2" t="s">
        <v>142</v>
      </c>
      <c r="F194" s="2">
        <v>88.5</v>
      </c>
      <c r="G194" s="2">
        <f>VLOOKUP(B194,[5]成绩单!$C$3:$H$77,6,0)</f>
        <v>82</v>
      </c>
      <c r="H194" s="2" t="s">
        <v>597</v>
      </c>
    </row>
    <row r="195" spans="1:8">
      <c r="A195" s="2">
        <v>194</v>
      </c>
      <c r="B195" s="2" t="s">
        <v>205</v>
      </c>
      <c r="C195" s="2" t="str">
        <f>VLOOKUP(B195,[4]Sheet1!$B$3:$D$80,3,0)</f>
        <v>女</v>
      </c>
      <c r="D195" s="3" t="s">
        <v>789</v>
      </c>
      <c r="E195" s="2" t="s">
        <v>142</v>
      </c>
      <c r="F195" s="2">
        <v>68.5</v>
      </c>
      <c r="G195" s="2">
        <f>VLOOKUP(B195,[5]成绩单!$C$3:$H$77,6,0)</f>
        <v>75</v>
      </c>
      <c r="H195" s="2" t="s">
        <v>597</v>
      </c>
    </row>
    <row r="196" spans="1:8">
      <c r="A196" s="2">
        <v>195</v>
      </c>
      <c r="B196" s="2" t="s">
        <v>206</v>
      </c>
      <c r="C196" s="2" t="str">
        <f>VLOOKUP(B196,[4]Sheet1!$B$3:$D$80,3,0)</f>
        <v>男</v>
      </c>
      <c r="D196" s="3" t="s">
        <v>790</v>
      </c>
      <c r="E196" s="2" t="s">
        <v>142</v>
      </c>
      <c r="F196" s="2">
        <v>76</v>
      </c>
      <c r="G196" s="2">
        <f>VLOOKUP(B196,[5]成绩单!$C$3:$H$77,6,0)</f>
        <v>82</v>
      </c>
      <c r="H196" s="2" t="s">
        <v>597</v>
      </c>
    </row>
    <row r="197" spans="1:8">
      <c r="A197" s="2">
        <v>196</v>
      </c>
      <c r="B197" s="2" t="s">
        <v>207</v>
      </c>
      <c r="C197" s="2" t="str">
        <f>VLOOKUP(B197,[4]Sheet1!$B$3:$D$80,3,0)</f>
        <v>男</v>
      </c>
      <c r="D197" s="3" t="s">
        <v>791</v>
      </c>
      <c r="E197" s="2" t="s">
        <v>142</v>
      </c>
      <c r="F197" s="2">
        <v>86.5</v>
      </c>
      <c r="G197" s="2">
        <f>VLOOKUP(B197,[5]成绩单!$C$3:$H$77,6,0)</f>
        <v>95</v>
      </c>
      <c r="H197" s="2" t="s">
        <v>597</v>
      </c>
    </row>
    <row r="198" spans="1:8">
      <c r="A198" s="2">
        <v>197</v>
      </c>
      <c r="B198" s="2" t="s">
        <v>208</v>
      </c>
      <c r="C198" s="2" t="str">
        <f>VLOOKUP(B198,[4]Sheet1!$B$3:$D$80,3,0)</f>
        <v>男</v>
      </c>
      <c r="D198" s="3" t="s">
        <v>792</v>
      </c>
      <c r="E198" s="2" t="s">
        <v>142</v>
      </c>
      <c r="F198" s="2">
        <v>72.5</v>
      </c>
      <c r="G198" s="2">
        <f>VLOOKUP(B198,[5]成绩单!$C$3:$H$77,6,0)</f>
        <v>92</v>
      </c>
      <c r="H198" s="2" t="s">
        <v>597</v>
      </c>
    </row>
    <row r="199" spans="1:8">
      <c r="A199" s="2">
        <v>198</v>
      </c>
      <c r="B199" s="2" t="s">
        <v>209</v>
      </c>
      <c r="C199" s="2" t="str">
        <f>VLOOKUP(B199,[4]Sheet1!$B$3:$D$80,3,0)</f>
        <v>男</v>
      </c>
      <c r="D199" s="3" t="s">
        <v>793</v>
      </c>
      <c r="E199" s="2" t="s">
        <v>142</v>
      </c>
      <c r="F199" s="2">
        <v>85.5</v>
      </c>
      <c r="G199" s="2">
        <f>VLOOKUP(B199,[5]成绩单!$C$3:$H$77,6,0)</f>
        <v>68</v>
      </c>
      <c r="H199" s="2" t="s">
        <v>597</v>
      </c>
    </row>
    <row r="200" spans="1:8">
      <c r="A200" s="2">
        <v>199</v>
      </c>
      <c r="B200" s="2" t="s">
        <v>210</v>
      </c>
      <c r="C200" s="2" t="str">
        <f>VLOOKUP(B200,[4]Sheet1!$B$3:$D$80,3,0)</f>
        <v>男</v>
      </c>
      <c r="D200" s="3" t="s">
        <v>794</v>
      </c>
      <c r="E200" s="2" t="s">
        <v>142</v>
      </c>
      <c r="F200" s="2">
        <v>72</v>
      </c>
      <c r="G200" s="2">
        <f>VLOOKUP(B200,[5]成绩单!$C$3:$H$77,6,0)</f>
        <v>75</v>
      </c>
      <c r="H200" s="2" t="s">
        <v>597</v>
      </c>
    </row>
    <row r="201" spans="1:8">
      <c r="A201" s="2">
        <v>200</v>
      </c>
      <c r="B201" s="2" t="s">
        <v>211</v>
      </c>
      <c r="C201" s="2" t="str">
        <f>VLOOKUP(B201,[4]Sheet1!$B$3:$D$80,3,0)</f>
        <v>男</v>
      </c>
      <c r="D201" s="3" t="s">
        <v>795</v>
      </c>
      <c r="E201" s="2" t="s">
        <v>142</v>
      </c>
      <c r="F201" s="2">
        <v>80.5</v>
      </c>
      <c r="G201" s="2">
        <f>VLOOKUP(B201,[5]成绩单!$C$3:$H$77,6,0)</f>
        <v>97</v>
      </c>
      <c r="H201" s="2" t="s">
        <v>597</v>
      </c>
    </row>
    <row r="202" spans="1:8">
      <c r="A202" s="2">
        <v>201</v>
      </c>
      <c r="B202" s="2" t="s">
        <v>212</v>
      </c>
      <c r="C202" s="2" t="str">
        <f>VLOOKUP(B202,[4]Sheet1!$B$3:$D$80,3,0)</f>
        <v>男</v>
      </c>
      <c r="D202" s="3" t="s">
        <v>796</v>
      </c>
      <c r="E202" s="2" t="s">
        <v>142</v>
      </c>
      <c r="F202" s="2">
        <v>70</v>
      </c>
      <c r="G202" s="2">
        <f>VLOOKUP(B202,[5]成绩单!$C$3:$H$77,6,0)</f>
        <v>98</v>
      </c>
      <c r="H202" s="2" t="s">
        <v>597</v>
      </c>
    </row>
    <row r="203" spans="1:8">
      <c r="A203" s="2">
        <v>202</v>
      </c>
      <c r="B203" s="2" t="s">
        <v>213</v>
      </c>
      <c r="C203" s="2" t="str">
        <f>VLOOKUP(B203,[4]Sheet1!$B$3:$D$80,3,0)</f>
        <v>女</v>
      </c>
      <c r="D203" s="3" t="s">
        <v>797</v>
      </c>
      <c r="E203" s="2" t="s">
        <v>142</v>
      </c>
      <c r="F203" s="2">
        <v>76.5</v>
      </c>
      <c r="G203" s="2">
        <f>VLOOKUP(B203,[5]成绩单!$C$3:$H$77,6,0)</f>
        <v>86</v>
      </c>
      <c r="H203" s="2" t="s">
        <v>597</v>
      </c>
    </row>
    <row r="204" spans="1:8">
      <c r="A204" s="2">
        <v>203</v>
      </c>
      <c r="B204" s="2" t="s">
        <v>214</v>
      </c>
      <c r="C204" s="2" t="str">
        <f>VLOOKUP(B204,[4]Sheet1!$B$3:$D$80,3,0)</f>
        <v>男</v>
      </c>
      <c r="D204" s="3" t="s">
        <v>798</v>
      </c>
      <c r="E204" s="2" t="s">
        <v>142</v>
      </c>
      <c r="F204" s="2">
        <v>66.5</v>
      </c>
      <c r="G204" s="2">
        <f>VLOOKUP(B204,[5]成绩单!$C$3:$H$77,6,0)</f>
        <v>98</v>
      </c>
      <c r="H204" s="2" t="s">
        <v>597</v>
      </c>
    </row>
    <row r="205" spans="1:8">
      <c r="A205" s="2">
        <v>204</v>
      </c>
      <c r="B205" s="2" t="s">
        <v>215</v>
      </c>
      <c r="C205" s="2" t="str">
        <f>VLOOKUP(B205,[4]Sheet1!$B$3:$D$80,3,0)</f>
        <v>男</v>
      </c>
      <c r="D205" s="3" t="s">
        <v>799</v>
      </c>
      <c r="E205" s="2" t="s">
        <v>142</v>
      </c>
      <c r="F205" s="2">
        <v>72.5</v>
      </c>
      <c r="G205" s="2">
        <f>VLOOKUP(B205,[5]成绩单!$C$3:$H$77,6,0)</f>
        <v>72</v>
      </c>
      <c r="H205" s="2" t="s">
        <v>597</v>
      </c>
    </row>
    <row r="206" spans="1:8">
      <c r="A206" s="2">
        <v>205</v>
      </c>
      <c r="B206" s="2" t="s">
        <v>216</v>
      </c>
      <c r="C206" s="2" t="str">
        <f>VLOOKUP(B206,[4]Sheet1!$B$3:$D$80,3,0)</f>
        <v>男</v>
      </c>
      <c r="D206" s="3" t="s">
        <v>800</v>
      </c>
      <c r="E206" s="2" t="s">
        <v>142</v>
      </c>
      <c r="F206" s="2">
        <v>66</v>
      </c>
      <c r="G206" s="2">
        <f>VLOOKUP(B206,[5]成绩单!$C$3:$H$77,6,0)</f>
        <v>61</v>
      </c>
      <c r="H206" s="2" t="s">
        <v>597</v>
      </c>
    </row>
    <row r="207" spans="1:8">
      <c r="A207" s="2">
        <v>206</v>
      </c>
      <c r="B207" s="2" t="s">
        <v>217</v>
      </c>
      <c r="C207" s="2" t="s">
        <v>8</v>
      </c>
      <c r="D207" s="3" t="s">
        <v>801</v>
      </c>
      <c r="E207" s="2" t="s">
        <v>218</v>
      </c>
      <c r="F207" s="2">
        <f>VLOOKUP(B207,[6]Sheet2!$B$3:$H$75,6,0)</f>
        <v>66</v>
      </c>
      <c r="G207" s="2">
        <f>VLOOKUP(B207,[6]Sheet2!$B$3:$H$75,7,0)</f>
        <v>66</v>
      </c>
      <c r="H207" s="2" t="s">
        <v>597</v>
      </c>
    </row>
    <row r="208" spans="1:8">
      <c r="A208" s="2">
        <v>207</v>
      </c>
      <c r="B208" s="2" t="s">
        <v>219</v>
      </c>
      <c r="C208" s="2" t="s">
        <v>13</v>
      </c>
      <c r="D208" s="3" t="s">
        <v>802</v>
      </c>
      <c r="E208" s="2" t="s">
        <v>218</v>
      </c>
      <c r="F208" s="2">
        <f>VLOOKUP(B208,[6]Sheet2!$B$3:$H$75,6,0)</f>
        <v>70</v>
      </c>
      <c r="G208" s="2">
        <f>VLOOKUP(B208,[6]Sheet2!$B$3:$H$75,7,0)</f>
        <v>80</v>
      </c>
      <c r="H208" s="2" t="s">
        <v>597</v>
      </c>
    </row>
    <row r="209" spans="1:8">
      <c r="A209" s="2">
        <v>208</v>
      </c>
      <c r="B209" s="2" t="s">
        <v>220</v>
      </c>
      <c r="C209" s="2" t="s">
        <v>8</v>
      </c>
      <c r="D209" s="3" t="s">
        <v>803</v>
      </c>
      <c r="E209" s="2" t="s">
        <v>218</v>
      </c>
      <c r="F209" s="2">
        <f>VLOOKUP(B209,[6]Sheet2!$B$3:$H$75,6,0)</f>
        <v>61</v>
      </c>
      <c r="G209" s="2">
        <f>VLOOKUP(B209,[6]Sheet2!$B$3:$H$75,7,0)</f>
        <v>67</v>
      </c>
      <c r="H209" s="2" t="s">
        <v>597</v>
      </c>
    </row>
    <row r="210" spans="1:8">
      <c r="A210" s="2">
        <v>209</v>
      </c>
      <c r="B210" s="2" t="s">
        <v>221</v>
      </c>
      <c r="C210" s="2" t="s">
        <v>8</v>
      </c>
      <c r="D210" s="3" t="s">
        <v>804</v>
      </c>
      <c r="E210" s="2" t="s">
        <v>218</v>
      </c>
      <c r="F210" s="2">
        <f>VLOOKUP(B210,[6]Sheet2!$B$3:$H$75,6,0)</f>
        <v>75</v>
      </c>
      <c r="G210" s="2">
        <f>VLOOKUP(B210,[6]Sheet2!$B$3:$H$75,7,0)</f>
        <v>84</v>
      </c>
      <c r="H210" s="2" t="s">
        <v>597</v>
      </c>
    </row>
    <row r="211" spans="1:8">
      <c r="A211" s="2">
        <v>210</v>
      </c>
      <c r="B211" s="2" t="s">
        <v>222</v>
      </c>
      <c r="C211" s="2" t="s">
        <v>8</v>
      </c>
      <c r="D211" s="3" t="s">
        <v>805</v>
      </c>
      <c r="E211" s="2" t="s">
        <v>218</v>
      </c>
      <c r="F211" s="2">
        <f>VLOOKUP(B211,[6]Sheet2!$B$3:$H$75,6,0)</f>
        <v>69</v>
      </c>
      <c r="G211" s="2">
        <f>VLOOKUP(B211,[6]Sheet2!$B$3:$H$75,7,0)</f>
        <v>63</v>
      </c>
      <c r="H211" s="2" t="s">
        <v>597</v>
      </c>
    </row>
    <row r="212" spans="1:8">
      <c r="A212" s="2">
        <v>211</v>
      </c>
      <c r="B212" s="2" t="s">
        <v>223</v>
      </c>
      <c r="C212" s="2" t="s">
        <v>13</v>
      </c>
      <c r="D212" s="3" t="s">
        <v>806</v>
      </c>
      <c r="E212" s="2" t="s">
        <v>218</v>
      </c>
      <c r="F212" s="2">
        <f>VLOOKUP(B212,[6]Sheet2!$B$3:$H$75,6,0)</f>
        <v>78</v>
      </c>
      <c r="G212" s="2">
        <f>VLOOKUP(B212,[6]Sheet2!$B$3:$H$75,7,0)</f>
        <v>86</v>
      </c>
      <c r="H212" s="2" t="s">
        <v>597</v>
      </c>
    </row>
    <row r="213" spans="1:8">
      <c r="A213" s="2">
        <v>212</v>
      </c>
      <c r="B213" s="2" t="s">
        <v>224</v>
      </c>
      <c r="C213" s="2" t="s">
        <v>13</v>
      </c>
      <c r="D213" s="3" t="s">
        <v>807</v>
      </c>
      <c r="E213" s="2" t="s">
        <v>218</v>
      </c>
      <c r="F213" s="2">
        <f>VLOOKUP(B213,[6]Sheet2!$B$3:$H$75,6,0)</f>
        <v>65</v>
      </c>
      <c r="G213" s="2">
        <f>VLOOKUP(B213,[6]Sheet2!$B$3:$H$75,7,0)</f>
        <v>65</v>
      </c>
      <c r="H213" s="2" t="s">
        <v>597</v>
      </c>
    </row>
    <row r="214" spans="1:8">
      <c r="A214" s="2">
        <v>213</v>
      </c>
      <c r="B214" s="2" t="s">
        <v>225</v>
      </c>
      <c r="C214" s="2" t="s">
        <v>8</v>
      </c>
      <c r="D214" s="3" t="s">
        <v>808</v>
      </c>
      <c r="E214" s="2" t="s">
        <v>218</v>
      </c>
      <c r="F214" s="2">
        <f>VLOOKUP(B214,[6]Sheet2!$B$3:$H$75,6,0)</f>
        <v>70</v>
      </c>
      <c r="G214" s="2">
        <f>VLOOKUP(B214,[6]Sheet2!$B$3:$H$75,7,0)</f>
        <v>75</v>
      </c>
      <c r="H214" s="2" t="s">
        <v>597</v>
      </c>
    </row>
    <row r="215" spans="1:8">
      <c r="A215" s="2">
        <v>214</v>
      </c>
      <c r="B215" s="2" t="s">
        <v>226</v>
      </c>
      <c r="C215" s="2" t="s">
        <v>13</v>
      </c>
      <c r="D215" s="3" t="s">
        <v>809</v>
      </c>
      <c r="E215" s="2" t="s">
        <v>218</v>
      </c>
      <c r="F215" s="2">
        <f>VLOOKUP(B215,[6]Sheet2!$B$3:$H$75,6,0)</f>
        <v>76.5</v>
      </c>
      <c r="G215" s="2">
        <f>VLOOKUP(B215,[6]Sheet2!$B$3:$H$75,7,0)</f>
        <v>79</v>
      </c>
      <c r="H215" s="2" t="s">
        <v>597</v>
      </c>
    </row>
    <row r="216" spans="1:8">
      <c r="A216" s="2">
        <v>215</v>
      </c>
      <c r="B216" s="2" t="s">
        <v>227</v>
      </c>
      <c r="C216" s="2" t="s">
        <v>13</v>
      </c>
      <c r="D216" s="3" t="s">
        <v>810</v>
      </c>
      <c r="E216" s="2" t="s">
        <v>218</v>
      </c>
      <c r="F216" s="2">
        <f>VLOOKUP(B216,[6]Sheet2!$B$3:$H$75,6,0)</f>
        <v>62</v>
      </c>
      <c r="G216" s="2">
        <f>VLOOKUP(B216,[6]Sheet2!$B$3:$H$75,7,0)</f>
        <v>75</v>
      </c>
      <c r="H216" s="2" t="s">
        <v>597</v>
      </c>
    </row>
    <row r="217" spans="1:8">
      <c r="A217" s="2">
        <v>216</v>
      </c>
      <c r="B217" s="2" t="s">
        <v>228</v>
      </c>
      <c r="C217" s="2" t="s">
        <v>8</v>
      </c>
      <c r="D217" s="3" t="s">
        <v>811</v>
      </c>
      <c r="E217" s="2" t="s">
        <v>218</v>
      </c>
      <c r="F217" s="2">
        <f>VLOOKUP(B217,[6]Sheet2!$B$3:$H$75,6,0)</f>
        <v>66.5</v>
      </c>
      <c r="G217" s="2">
        <f>VLOOKUP(B217,[6]Sheet2!$B$3:$H$75,7,0)</f>
        <v>60</v>
      </c>
      <c r="H217" s="2" t="s">
        <v>597</v>
      </c>
    </row>
    <row r="218" spans="1:8">
      <c r="A218" s="2">
        <v>217</v>
      </c>
      <c r="B218" s="2" t="s">
        <v>229</v>
      </c>
      <c r="C218" s="2" t="s">
        <v>13</v>
      </c>
      <c r="D218" s="3" t="s">
        <v>812</v>
      </c>
      <c r="E218" s="2" t="s">
        <v>218</v>
      </c>
      <c r="F218" s="2">
        <f>VLOOKUP(B218,[6]Sheet2!$B$3:$H$75,6,0)</f>
        <v>72</v>
      </c>
      <c r="G218" s="2">
        <f>VLOOKUP(B218,[6]Sheet2!$B$3:$H$75,7,0)</f>
        <v>84</v>
      </c>
      <c r="H218" s="2" t="s">
        <v>597</v>
      </c>
    </row>
    <row r="219" spans="1:8">
      <c r="A219" s="2">
        <v>218</v>
      </c>
      <c r="B219" s="2" t="s">
        <v>230</v>
      </c>
      <c r="C219" s="2" t="s">
        <v>13</v>
      </c>
      <c r="D219" s="3" t="s">
        <v>813</v>
      </c>
      <c r="E219" s="2" t="s">
        <v>218</v>
      </c>
      <c r="F219" s="2">
        <f>VLOOKUP(B219,[6]Sheet2!$B$3:$H$75,6,0)</f>
        <v>69.5</v>
      </c>
      <c r="G219" s="2">
        <f>VLOOKUP(B219,[6]Sheet2!$B$3:$H$75,7,0)</f>
        <v>80</v>
      </c>
      <c r="H219" s="2" t="s">
        <v>597</v>
      </c>
    </row>
    <row r="220" spans="1:8">
      <c r="A220" s="2">
        <v>219</v>
      </c>
      <c r="B220" s="2" t="s">
        <v>231</v>
      </c>
      <c r="C220" s="2" t="s">
        <v>13</v>
      </c>
      <c r="D220" s="3" t="s">
        <v>814</v>
      </c>
      <c r="E220" s="2" t="s">
        <v>218</v>
      </c>
      <c r="F220" s="2">
        <f>VLOOKUP(B220,[6]Sheet2!$B$3:$H$75,6,0)</f>
        <v>66</v>
      </c>
      <c r="G220" s="2">
        <f>VLOOKUP(B220,[6]Sheet2!$B$3:$H$75,7,0)</f>
        <v>76</v>
      </c>
      <c r="H220" s="2" t="s">
        <v>597</v>
      </c>
    </row>
    <row r="221" spans="1:8">
      <c r="A221" s="2">
        <v>220</v>
      </c>
      <c r="B221" s="2" t="s">
        <v>232</v>
      </c>
      <c r="C221" s="2" t="s">
        <v>8</v>
      </c>
      <c r="D221" s="3" t="s">
        <v>815</v>
      </c>
      <c r="E221" s="2" t="s">
        <v>218</v>
      </c>
      <c r="F221" s="2">
        <f>VLOOKUP(B221,[6]Sheet2!$B$3:$H$75,6,0)</f>
        <v>67</v>
      </c>
      <c r="G221" s="2">
        <f>VLOOKUP(B221,[6]Sheet2!$B$3:$H$75,7,0)</f>
        <v>78</v>
      </c>
      <c r="H221" s="2" t="s">
        <v>597</v>
      </c>
    </row>
    <row r="222" spans="1:8">
      <c r="A222" s="2">
        <v>221</v>
      </c>
      <c r="B222" s="2" t="s">
        <v>233</v>
      </c>
      <c r="C222" s="2" t="s">
        <v>13</v>
      </c>
      <c r="D222" s="3" t="s">
        <v>816</v>
      </c>
      <c r="E222" s="2" t="s">
        <v>218</v>
      </c>
      <c r="F222" s="2">
        <f>VLOOKUP(B222,[6]Sheet2!$B$3:$H$75,6,0)</f>
        <v>73.5</v>
      </c>
      <c r="G222" s="2">
        <f>VLOOKUP(B222,[6]Sheet2!$B$3:$H$75,7,0)</f>
        <v>81</v>
      </c>
      <c r="H222" s="2" t="s">
        <v>597</v>
      </c>
    </row>
    <row r="223" spans="1:8">
      <c r="A223" s="2">
        <v>222</v>
      </c>
      <c r="B223" s="2" t="s">
        <v>234</v>
      </c>
      <c r="C223" s="2" t="s">
        <v>13</v>
      </c>
      <c r="D223" s="3" t="s">
        <v>817</v>
      </c>
      <c r="E223" s="2" t="s">
        <v>218</v>
      </c>
      <c r="F223" s="2">
        <f>VLOOKUP(B223,[6]Sheet2!$B$3:$H$75,6,0)</f>
        <v>71</v>
      </c>
      <c r="G223" s="2">
        <f>VLOOKUP(B223,[6]Sheet2!$B$3:$H$75,7,0)</f>
        <v>81</v>
      </c>
      <c r="H223" s="2" t="s">
        <v>597</v>
      </c>
    </row>
    <row r="224" spans="1:8">
      <c r="A224" s="2">
        <v>223</v>
      </c>
      <c r="B224" s="2" t="s">
        <v>235</v>
      </c>
      <c r="C224" s="2" t="s">
        <v>13</v>
      </c>
      <c r="D224" s="3" t="s">
        <v>818</v>
      </c>
      <c r="E224" s="2" t="s">
        <v>218</v>
      </c>
      <c r="F224" s="2">
        <f>VLOOKUP(B224,[6]Sheet2!$B$3:$H$75,6,0)</f>
        <v>73.5</v>
      </c>
      <c r="G224" s="2">
        <f>VLOOKUP(B224,[6]Sheet2!$B$3:$H$75,7,0)</f>
        <v>77</v>
      </c>
      <c r="H224" s="2" t="s">
        <v>597</v>
      </c>
    </row>
    <row r="225" spans="1:8">
      <c r="A225" s="2">
        <v>224</v>
      </c>
      <c r="B225" s="2" t="s">
        <v>236</v>
      </c>
      <c r="C225" s="2" t="s">
        <v>13</v>
      </c>
      <c r="D225" s="3" t="s">
        <v>819</v>
      </c>
      <c r="E225" s="2" t="s">
        <v>218</v>
      </c>
      <c r="F225" s="2">
        <f>VLOOKUP(B225,[6]Sheet2!$B$3:$H$75,6,0)</f>
        <v>67</v>
      </c>
      <c r="G225" s="2">
        <f>VLOOKUP(B225,[6]Sheet2!$B$3:$H$75,7,0)</f>
        <v>69</v>
      </c>
      <c r="H225" s="2" t="s">
        <v>597</v>
      </c>
    </row>
    <row r="226" spans="1:8">
      <c r="A226" s="2">
        <v>225</v>
      </c>
      <c r="B226" s="2" t="s">
        <v>237</v>
      </c>
      <c r="C226" s="2" t="s">
        <v>13</v>
      </c>
      <c r="D226" s="3" t="s">
        <v>820</v>
      </c>
      <c r="E226" s="2" t="s">
        <v>218</v>
      </c>
      <c r="F226" s="2">
        <f>VLOOKUP(B226,[6]Sheet2!$B$3:$H$75,6,0)</f>
        <v>73.5</v>
      </c>
      <c r="G226" s="2">
        <f>VLOOKUP(B226,[6]Sheet2!$B$3:$H$75,7,0)</f>
        <v>85</v>
      </c>
      <c r="H226" s="2" t="s">
        <v>597</v>
      </c>
    </row>
    <row r="227" spans="1:8">
      <c r="A227" s="2">
        <v>226</v>
      </c>
      <c r="B227" s="2" t="s">
        <v>238</v>
      </c>
      <c r="C227" s="2" t="s">
        <v>13</v>
      </c>
      <c r="D227" s="3" t="s">
        <v>821</v>
      </c>
      <c r="E227" s="2" t="s">
        <v>218</v>
      </c>
      <c r="F227" s="2">
        <f>VLOOKUP(B227,[6]Sheet2!$B$3:$H$75,6,0)</f>
        <v>71.5</v>
      </c>
      <c r="G227" s="2">
        <f>VLOOKUP(B227,[6]Sheet2!$B$3:$H$75,7,0)</f>
        <v>86</v>
      </c>
      <c r="H227" s="2" t="s">
        <v>597</v>
      </c>
    </row>
    <row r="228" spans="1:8">
      <c r="A228" s="2">
        <v>227</v>
      </c>
      <c r="B228" s="2" t="s">
        <v>239</v>
      </c>
      <c r="C228" s="2" t="s">
        <v>13</v>
      </c>
      <c r="D228" s="3" t="s">
        <v>822</v>
      </c>
      <c r="E228" s="2" t="s">
        <v>218</v>
      </c>
      <c r="F228" s="2">
        <f>VLOOKUP(B228,[6]Sheet2!$B$3:$H$75,6,0)</f>
        <v>65.5</v>
      </c>
      <c r="G228" s="2">
        <f>VLOOKUP(B228,[6]Sheet2!$B$3:$H$75,7,0)</f>
        <v>60</v>
      </c>
      <c r="H228" s="2" t="s">
        <v>597</v>
      </c>
    </row>
    <row r="229" spans="1:8">
      <c r="A229" s="2">
        <v>228</v>
      </c>
      <c r="B229" s="2" t="s">
        <v>240</v>
      </c>
      <c r="C229" s="2" t="s">
        <v>13</v>
      </c>
      <c r="D229" s="3" t="s">
        <v>823</v>
      </c>
      <c r="E229" s="2" t="s">
        <v>218</v>
      </c>
      <c r="F229" s="2">
        <f>VLOOKUP(B229,[6]Sheet2!$B$3:$H$75,6,0)</f>
        <v>71</v>
      </c>
      <c r="G229" s="2">
        <f>VLOOKUP(B229,[6]Sheet2!$B$3:$H$75,7,0)</f>
        <v>77</v>
      </c>
      <c r="H229" s="2" t="s">
        <v>597</v>
      </c>
    </row>
    <row r="230" spans="1:8">
      <c r="A230" s="2">
        <v>229</v>
      </c>
      <c r="B230" s="2" t="s">
        <v>241</v>
      </c>
      <c r="C230" s="2" t="s">
        <v>8</v>
      </c>
      <c r="D230" s="3" t="s">
        <v>824</v>
      </c>
      <c r="E230" s="2" t="s">
        <v>218</v>
      </c>
      <c r="F230" s="2">
        <f>VLOOKUP(B230,[6]Sheet2!$B$3:$H$75,6,0)</f>
        <v>78</v>
      </c>
      <c r="G230" s="2">
        <f>VLOOKUP(B230,[6]Sheet2!$B$3:$H$75,7,0)</f>
        <v>76</v>
      </c>
      <c r="H230" s="2" t="s">
        <v>597</v>
      </c>
    </row>
    <row r="231" spans="1:8">
      <c r="A231" s="2">
        <v>230</v>
      </c>
      <c r="B231" s="2" t="s">
        <v>242</v>
      </c>
      <c r="C231" s="2" t="s">
        <v>8</v>
      </c>
      <c r="D231" s="3" t="s">
        <v>825</v>
      </c>
      <c r="E231" s="2" t="s">
        <v>218</v>
      </c>
      <c r="F231" s="2">
        <f>VLOOKUP(B231,[6]Sheet2!$B$3:$H$75,6,0)</f>
        <v>73.5</v>
      </c>
      <c r="G231" s="2">
        <f>VLOOKUP(B231,[6]Sheet2!$B$3:$H$75,7,0)</f>
        <v>80</v>
      </c>
      <c r="H231" s="2" t="s">
        <v>597</v>
      </c>
    </row>
    <row r="232" spans="1:8">
      <c r="A232" s="2">
        <v>231</v>
      </c>
      <c r="B232" s="2" t="s">
        <v>243</v>
      </c>
      <c r="C232" s="2" t="s">
        <v>13</v>
      </c>
      <c r="D232" s="3" t="s">
        <v>826</v>
      </c>
      <c r="E232" s="2" t="s">
        <v>218</v>
      </c>
      <c r="F232" s="2">
        <f>VLOOKUP(B232,[6]Sheet2!$B$3:$H$75,6,0)</f>
        <v>66.5</v>
      </c>
      <c r="G232" s="2">
        <f>VLOOKUP(B232,[6]Sheet2!$B$3:$H$75,7,0)</f>
        <v>64</v>
      </c>
      <c r="H232" s="2" t="s">
        <v>597</v>
      </c>
    </row>
    <row r="233" spans="1:8">
      <c r="A233" s="2">
        <v>232</v>
      </c>
      <c r="B233" s="2" t="s">
        <v>244</v>
      </c>
      <c r="C233" s="2" t="s">
        <v>13</v>
      </c>
      <c r="D233" s="3" t="s">
        <v>827</v>
      </c>
      <c r="E233" s="2" t="s">
        <v>218</v>
      </c>
      <c r="F233" s="2">
        <f>VLOOKUP(B233,[6]Sheet2!$B$3:$H$75,6,0)</f>
        <v>64.5</v>
      </c>
      <c r="G233" s="2">
        <f>VLOOKUP(B233,[6]Sheet2!$B$3:$H$75,7,0)</f>
        <v>66</v>
      </c>
      <c r="H233" s="2" t="s">
        <v>597</v>
      </c>
    </row>
    <row r="234" spans="1:8">
      <c r="A234" s="2">
        <v>233</v>
      </c>
      <c r="B234" s="2" t="s">
        <v>245</v>
      </c>
      <c r="C234" s="2" t="s">
        <v>8</v>
      </c>
      <c r="D234" s="3" t="s">
        <v>828</v>
      </c>
      <c r="E234" s="2" t="s">
        <v>218</v>
      </c>
      <c r="F234" s="2">
        <f>VLOOKUP(B234,[6]Sheet2!$B$3:$H$75,6,0)</f>
        <v>62.5</v>
      </c>
      <c r="G234" s="2">
        <f>VLOOKUP(B234,[6]Sheet2!$B$3:$H$75,7,0)</f>
        <v>74</v>
      </c>
      <c r="H234" s="2" t="s">
        <v>597</v>
      </c>
    </row>
    <row r="235" spans="1:8">
      <c r="A235" s="2">
        <v>234</v>
      </c>
      <c r="B235" s="2" t="s">
        <v>246</v>
      </c>
      <c r="C235" s="2" t="s">
        <v>13</v>
      </c>
      <c r="D235" s="3" t="s">
        <v>829</v>
      </c>
      <c r="E235" s="2" t="s">
        <v>218</v>
      </c>
      <c r="F235" s="2">
        <f>VLOOKUP(B235,[6]Sheet2!$B$3:$H$75,6,0)</f>
        <v>78</v>
      </c>
      <c r="G235" s="2">
        <f>VLOOKUP(B235,[6]Sheet2!$B$3:$H$75,7,0)</f>
        <v>80</v>
      </c>
      <c r="H235" s="2" t="s">
        <v>597</v>
      </c>
    </row>
    <row r="236" spans="1:8">
      <c r="A236" s="2">
        <v>235</v>
      </c>
      <c r="B236" s="2" t="s">
        <v>247</v>
      </c>
      <c r="C236" s="2" t="s">
        <v>13</v>
      </c>
      <c r="D236" s="3" t="s">
        <v>830</v>
      </c>
      <c r="E236" s="2" t="s">
        <v>218</v>
      </c>
      <c r="F236" s="2">
        <f>VLOOKUP(B236,[6]Sheet2!$B$3:$H$75,6,0)</f>
        <v>76.5</v>
      </c>
      <c r="G236" s="2">
        <f>VLOOKUP(B236,[6]Sheet2!$B$3:$H$75,7,0)</f>
        <v>91</v>
      </c>
      <c r="H236" s="2" t="s">
        <v>597</v>
      </c>
    </row>
    <row r="237" spans="1:8">
      <c r="A237" s="2">
        <v>236</v>
      </c>
      <c r="B237" s="2" t="s">
        <v>248</v>
      </c>
      <c r="C237" s="2" t="s">
        <v>13</v>
      </c>
      <c r="D237" s="3" t="s">
        <v>831</v>
      </c>
      <c r="E237" s="2" t="s">
        <v>218</v>
      </c>
      <c r="F237" s="2">
        <f>VLOOKUP(B237,[6]Sheet2!$B$3:$H$75,6,0)</f>
        <v>77.5</v>
      </c>
      <c r="G237" s="2">
        <f>VLOOKUP(B237,[6]Sheet2!$B$3:$H$75,7,0)</f>
        <v>80</v>
      </c>
      <c r="H237" s="2" t="s">
        <v>597</v>
      </c>
    </row>
    <row r="238" spans="1:8">
      <c r="A238" s="2">
        <v>237</v>
      </c>
      <c r="B238" s="2" t="s">
        <v>249</v>
      </c>
      <c r="C238" s="2" t="s">
        <v>13</v>
      </c>
      <c r="D238" s="3" t="s">
        <v>832</v>
      </c>
      <c r="E238" s="2" t="s">
        <v>218</v>
      </c>
      <c r="F238" s="2">
        <f>VLOOKUP(B238,[6]Sheet2!$B$3:$H$75,6,0)</f>
        <v>82</v>
      </c>
      <c r="G238" s="2">
        <f>VLOOKUP(B238,[6]Sheet2!$B$3:$H$75,7,0)</f>
        <v>85</v>
      </c>
      <c r="H238" s="2" t="s">
        <v>597</v>
      </c>
    </row>
    <row r="239" spans="1:8">
      <c r="A239" s="2">
        <v>238</v>
      </c>
      <c r="B239" s="2" t="s">
        <v>250</v>
      </c>
      <c r="C239" s="2" t="s">
        <v>8</v>
      </c>
      <c r="D239" s="3" t="s">
        <v>833</v>
      </c>
      <c r="E239" s="2" t="s">
        <v>218</v>
      </c>
      <c r="F239" s="2">
        <f>VLOOKUP(B239,[6]Sheet2!$B$3:$H$75,6,0)</f>
        <v>69.5</v>
      </c>
      <c r="G239" s="2">
        <f>VLOOKUP(B239,[6]Sheet2!$B$3:$H$75,7,0)</f>
        <v>60</v>
      </c>
      <c r="H239" s="2" t="s">
        <v>597</v>
      </c>
    </row>
    <row r="240" spans="1:8">
      <c r="A240" s="2">
        <v>239</v>
      </c>
      <c r="B240" s="2" t="s">
        <v>251</v>
      </c>
      <c r="C240" s="2" t="s">
        <v>13</v>
      </c>
      <c r="D240" s="3" t="s">
        <v>834</v>
      </c>
      <c r="E240" s="2" t="s">
        <v>218</v>
      </c>
      <c r="F240" s="2">
        <f>VLOOKUP(B240,[6]Sheet2!$B$3:$H$75,6,0)</f>
        <v>74.5</v>
      </c>
      <c r="G240" s="2">
        <f>VLOOKUP(B240,[6]Sheet2!$B$3:$H$75,7,0)</f>
        <v>80</v>
      </c>
      <c r="H240" s="2" t="s">
        <v>597</v>
      </c>
    </row>
    <row r="241" spans="1:8">
      <c r="A241" s="2">
        <v>240</v>
      </c>
      <c r="B241" s="2" t="s">
        <v>252</v>
      </c>
      <c r="C241" s="2" t="s">
        <v>13</v>
      </c>
      <c r="D241" s="3" t="s">
        <v>835</v>
      </c>
      <c r="E241" s="2" t="s">
        <v>218</v>
      </c>
      <c r="F241" s="2">
        <f>VLOOKUP(B241,[6]Sheet2!$B$3:$H$75,6,0)</f>
        <v>77</v>
      </c>
      <c r="G241" s="2">
        <f>VLOOKUP(B241,[6]Sheet2!$B$3:$H$75,7,0)</f>
        <v>75</v>
      </c>
      <c r="H241" s="2" t="s">
        <v>597</v>
      </c>
    </row>
    <row r="242" spans="1:8">
      <c r="A242" s="2">
        <v>241</v>
      </c>
      <c r="B242" s="2" t="s">
        <v>253</v>
      </c>
      <c r="C242" s="2" t="s">
        <v>13</v>
      </c>
      <c r="D242" s="3" t="s">
        <v>836</v>
      </c>
      <c r="E242" s="2" t="s">
        <v>218</v>
      </c>
      <c r="F242" s="2">
        <f>VLOOKUP(B242,[6]Sheet2!$B$3:$H$75,6,0)</f>
        <v>72.5</v>
      </c>
      <c r="G242" s="2">
        <f>VLOOKUP(B242,[6]Sheet2!$B$3:$H$75,7,0)</f>
        <v>79</v>
      </c>
      <c r="H242" s="2" t="s">
        <v>597</v>
      </c>
    </row>
    <row r="243" spans="1:8">
      <c r="A243" s="2">
        <v>242</v>
      </c>
      <c r="B243" s="2" t="s">
        <v>254</v>
      </c>
      <c r="C243" s="2" t="s">
        <v>8</v>
      </c>
      <c r="D243" s="3" t="s">
        <v>837</v>
      </c>
      <c r="E243" s="2" t="s">
        <v>218</v>
      </c>
      <c r="F243" s="2">
        <f>VLOOKUP(B243,[6]Sheet2!$B$3:$H$75,6,0)</f>
        <v>69</v>
      </c>
      <c r="G243" s="2">
        <f>VLOOKUP(B243,[6]Sheet2!$B$3:$H$75,7,0)</f>
        <v>65</v>
      </c>
      <c r="H243" s="2" t="s">
        <v>597</v>
      </c>
    </row>
    <row r="244" spans="1:8">
      <c r="A244" s="2">
        <v>243</v>
      </c>
      <c r="B244" s="2" t="s">
        <v>255</v>
      </c>
      <c r="C244" s="2" t="s">
        <v>8</v>
      </c>
      <c r="D244" s="3" t="s">
        <v>838</v>
      </c>
      <c r="E244" s="2" t="s">
        <v>218</v>
      </c>
      <c r="F244" s="2">
        <f>VLOOKUP(B244,[6]Sheet2!$B$3:$H$75,6,0)</f>
        <v>63.5</v>
      </c>
      <c r="G244" s="2">
        <f>VLOOKUP(B244,[6]Sheet2!$B$3:$H$75,7,0)</f>
        <v>67</v>
      </c>
      <c r="H244" s="2" t="s">
        <v>597</v>
      </c>
    </row>
    <row r="245" spans="1:8">
      <c r="A245" s="2">
        <v>244</v>
      </c>
      <c r="B245" s="2" t="s">
        <v>256</v>
      </c>
      <c r="C245" s="2" t="s">
        <v>13</v>
      </c>
      <c r="D245" s="3" t="s">
        <v>839</v>
      </c>
      <c r="E245" s="2" t="s">
        <v>218</v>
      </c>
      <c r="F245" s="2">
        <f>VLOOKUP(B245,[6]Sheet2!$B$3:$H$75,6,0)</f>
        <v>68.5</v>
      </c>
      <c r="G245" s="2">
        <f>VLOOKUP(B245,[6]Sheet2!$B$3:$H$75,7,0)</f>
        <v>61</v>
      </c>
      <c r="H245" s="2" t="s">
        <v>597</v>
      </c>
    </row>
    <row r="246" spans="1:8">
      <c r="A246" s="2">
        <v>245</v>
      </c>
      <c r="B246" s="2" t="s">
        <v>257</v>
      </c>
      <c r="C246" s="2" t="s">
        <v>13</v>
      </c>
      <c r="D246" s="3" t="s">
        <v>840</v>
      </c>
      <c r="E246" s="2" t="s">
        <v>218</v>
      </c>
      <c r="F246" s="2">
        <f>VLOOKUP(B246,[6]Sheet2!$B$3:$H$75,6,0)</f>
        <v>73</v>
      </c>
      <c r="G246" s="2">
        <f>VLOOKUP(B246,[6]Sheet2!$B$3:$H$75,7,0)</f>
        <v>60</v>
      </c>
      <c r="H246" s="2" t="s">
        <v>597</v>
      </c>
    </row>
    <row r="247" spans="1:8">
      <c r="A247" s="2">
        <v>246</v>
      </c>
      <c r="B247" s="2" t="s">
        <v>258</v>
      </c>
      <c r="C247" s="2" t="s">
        <v>8</v>
      </c>
      <c r="D247" s="3" t="s">
        <v>841</v>
      </c>
      <c r="E247" s="2" t="s">
        <v>218</v>
      </c>
      <c r="F247" s="2">
        <f>VLOOKUP(B247,[6]Sheet2!$B$3:$H$75,6,0)</f>
        <v>66</v>
      </c>
      <c r="G247" s="2">
        <f>VLOOKUP(B247,[6]Sheet2!$B$3:$H$75,7,0)</f>
        <v>74</v>
      </c>
      <c r="H247" s="2" t="s">
        <v>597</v>
      </c>
    </row>
    <row r="248" spans="1:8">
      <c r="A248" s="2">
        <v>247</v>
      </c>
      <c r="B248" s="2" t="s">
        <v>259</v>
      </c>
      <c r="C248" s="2" t="s">
        <v>13</v>
      </c>
      <c r="D248" s="3" t="s">
        <v>842</v>
      </c>
      <c r="E248" s="2" t="s">
        <v>218</v>
      </c>
      <c r="F248" s="2">
        <f>VLOOKUP(B248,[6]Sheet2!$B$3:$H$75,6,0)</f>
        <v>78.5</v>
      </c>
      <c r="G248" s="2">
        <f>VLOOKUP(B248,[6]Sheet2!$B$3:$H$75,7,0)</f>
        <v>78</v>
      </c>
      <c r="H248" s="2" t="s">
        <v>597</v>
      </c>
    </row>
    <row r="249" spans="1:8">
      <c r="A249" s="2">
        <v>248</v>
      </c>
      <c r="B249" s="2" t="s">
        <v>260</v>
      </c>
      <c r="C249" s="2" t="s">
        <v>8</v>
      </c>
      <c r="D249" s="3" t="s">
        <v>843</v>
      </c>
      <c r="E249" s="2" t="s">
        <v>218</v>
      </c>
      <c r="F249" s="2">
        <f>VLOOKUP(B249,[6]Sheet2!$B$3:$H$75,6,0)</f>
        <v>66.5</v>
      </c>
      <c r="G249" s="2">
        <f>VLOOKUP(B249,[6]Sheet2!$B$3:$H$75,7,0)</f>
        <v>69</v>
      </c>
      <c r="H249" s="2" t="s">
        <v>597</v>
      </c>
    </row>
    <row r="250" spans="1:8">
      <c r="A250" s="2">
        <v>249</v>
      </c>
      <c r="B250" s="2" t="s">
        <v>261</v>
      </c>
      <c r="C250" s="2" t="s">
        <v>13</v>
      </c>
      <c r="D250" s="3" t="s">
        <v>844</v>
      </c>
      <c r="E250" s="2" t="s">
        <v>218</v>
      </c>
      <c r="F250" s="2">
        <f>VLOOKUP(B250,[6]Sheet2!$B$3:$H$75,6,0)</f>
        <v>65.5</v>
      </c>
      <c r="G250" s="2">
        <f>VLOOKUP(B250,[6]Sheet2!$B$3:$H$75,7,0)</f>
        <v>66</v>
      </c>
      <c r="H250" s="2" t="s">
        <v>597</v>
      </c>
    </row>
    <row r="251" spans="1:8">
      <c r="A251" s="2">
        <v>250</v>
      </c>
      <c r="B251" s="2" t="s">
        <v>262</v>
      </c>
      <c r="C251" s="2" t="s">
        <v>8</v>
      </c>
      <c r="D251" s="3" t="s">
        <v>845</v>
      </c>
      <c r="E251" s="2" t="s">
        <v>218</v>
      </c>
      <c r="F251" s="2">
        <f>VLOOKUP(B251,[6]Sheet2!$B$3:$H$75,6,0)</f>
        <v>64</v>
      </c>
      <c r="G251" s="2">
        <f>VLOOKUP(B251,[6]Sheet2!$B$3:$H$75,7,0)</f>
        <v>61</v>
      </c>
      <c r="H251" s="2" t="s">
        <v>597</v>
      </c>
    </row>
    <row r="252" spans="1:8">
      <c r="A252" s="2">
        <v>251</v>
      </c>
      <c r="B252" s="2" t="s">
        <v>263</v>
      </c>
      <c r="C252" s="2" t="s">
        <v>13</v>
      </c>
      <c r="D252" s="3" t="s">
        <v>846</v>
      </c>
      <c r="E252" s="2" t="s">
        <v>218</v>
      </c>
      <c r="F252" s="2">
        <f>VLOOKUP(B252,[6]Sheet2!$B$3:$H$75,6,0)</f>
        <v>69.5</v>
      </c>
      <c r="G252" s="2">
        <f>VLOOKUP(B252,[6]Sheet2!$B$3:$H$75,7,0)</f>
        <v>68</v>
      </c>
      <c r="H252" s="2" t="s">
        <v>597</v>
      </c>
    </row>
    <row r="253" spans="1:8">
      <c r="A253" s="2">
        <v>252</v>
      </c>
      <c r="B253" s="2" t="s">
        <v>264</v>
      </c>
      <c r="C253" s="2" t="s">
        <v>8</v>
      </c>
      <c r="D253" s="3" t="s">
        <v>847</v>
      </c>
      <c r="E253" s="2" t="s">
        <v>218</v>
      </c>
      <c r="F253" s="2">
        <f>VLOOKUP(B253,[6]Sheet2!$B$3:$H$75,6,0)</f>
        <v>68</v>
      </c>
      <c r="G253" s="2">
        <f>VLOOKUP(B253,[6]Sheet2!$B$3:$H$75,7,0)</f>
        <v>67</v>
      </c>
      <c r="H253" s="2" t="s">
        <v>597</v>
      </c>
    </row>
    <row r="254" spans="1:8">
      <c r="A254" s="2">
        <v>253</v>
      </c>
      <c r="B254" s="2" t="s">
        <v>265</v>
      </c>
      <c r="C254" s="2" t="s">
        <v>8</v>
      </c>
      <c r="D254" s="3" t="s">
        <v>848</v>
      </c>
      <c r="E254" s="2" t="s">
        <v>218</v>
      </c>
      <c r="F254" s="2">
        <f>VLOOKUP(B254,[6]Sheet2!$B$3:$H$75,6,0)</f>
        <v>68.5</v>
      </c>
      <c r="G254" s="2">
        <f>VLOOKUP(B254,[6]Sheet2!$B$3:$H$75,7,0)</f>
        <v>84</v>
      </c>
      <c r="H254" s="2" t="s">
        <v>597</v>
      </c>
    </row>
    <row r="255" spans="1:8">
      <c r="A255" s="2">
        <v>254</v>
      </c>
      <c r="B255" s="2" t="s">
        <v>266</v>
      </c>
      <c r="C255" s="2" t="s">
        <v>13</v>
      </c>
      <c r="D255" s="3" t="s">
        <v>849</v>
      </c>
      <c r="E255" s="2" t="s">
        <v>218</v>
      </c>
      <c r="F255" s="2">
        <f>VLOOKUP(B255,[6]Sheet2!$B$3:$H$75,6,0)</f>
        <v>60.5</v>
      </c>
      <c r="G255" s="2">
        <f>VLOOKUP(B255,[6]Sheet2!$B$3:$H$75,7,0)</f>
        <v>62</v>
      </c>
      <c r="H255" s="2" t="s">
        <v>597</v>
      </c>
    </row>
    <row r="256" spans="1:8">
      <c r="A256" s="2">
        <v>255</v>
      </c>
      <c r="B256" s="2" t="s">
        <v>267</v>
      </c>
      <c r="C256" s="2" t="s">
        <v>13</v>
      </c>
      <c r="D256" s="3" t="s">
        <v>850</v>
      </c>
      <c r="E256" s="2" t="s">
        <v>218</v>
      </c>
      <c r="F256" s="2">
        <f>VLOOKUP(B256,[6]Sheet2!$B$3:$H$75,6,0)</f>
        <v>70.5</v>
      </c>
      <c r="G256" s="2">
        <f>VLOOKUP(B256,[6]Sheet2!$B$3:$H$75,7,0)</f>
        <v>77</v>
      </c>
      <c r="H256" s="2" t="s">
        <v>597</v>
      </c>
    </row>
    <row r="257" spans="1:8">
      <c r="A257" s="2">
        <v>256</v>
      </c>
      <c r="B257" s="2" t="s">
        <v>268</v>
      </c>
      <c r="C257" s="2" t="s">
        <v>8</v>
      </c>
      <c r="D257" s="3" t="s">
        <v>851</v>
      </c>
      <c r="E257" s="2" t="s">
        <v>218</v>
      </c>
      <c r="F257" s="2">
        <f>VLOOKUP(B257,[6]Sheet2!$B$3:$H$75,6,0)</f>
        <v>62.5</v>
      </c>
      <c r="G257" s="2">
        <f>VLOOKUP(B257,[6]Sheet2!$B$3:$H$75,7,0)</f>
        <v>61</v>
      </c>
      <c r="H257" s="2" t="s">
        <v>597</v>
      </c>
    </row>
    <row r="258" spans="1:8">
      <c r="A258" s="2">
        <v>257</v>
      </c>
      <c r="B258" s="2" t="s">
        <v>269</v>
      </c>
      <c r="C258" s="2" t="s">
        <v>13</v>
      </c>
      <c r="D258" s="3" t="s">
        <v>852</v>
      </c>
      <c r="E258" s="2" t="s">
        <v>218</v>
      </c>
      <c r="F258" s="2">
        <f>VLOOKUP(B258,[6]Sheet2!$B$3:$H$75,6,0)</f>
        <v>66.5</v>
      </c>
      <c r="G258" s="2">
        <f>VLOOKUP(B258,[6]Sheet2!$B$3:$H$75,7,0)</f>
        <v>70</v>
      </c>
      <c r="H258" s="2" t="s">
        <v>597</v>
      </c>
    </row>
    <row r="259" spans="1:8">
      <c r="A259" s="2">
        <v>258</v>
      </c>
      <c r="B259" s="2" t="s">
        <v>270</v>
      </c>
      <c r="C259" s="2" t="s">
        <v>13</v>
      </c>
      <c r="D259" s="3" t="s">
        <v>853</v>
      </c>
      <c r="E259" s="2" t="s">
        <v>218</v>
      </c>
      <c r="F259" s="2">
        <f>VLOOKUP(B259,[6]Sheet2!$B$3:$H$75,6,0)</f>
        <v>68</v>
      </c>
      <c r="G259" s="2">
        <f>VLOOKUP(B259,[6]Sheet2!$B$3:$H$75,7,0)</f>
        <v>69</v>
      </c>
      <c r="H259" s="2" t="s">
        <v>597</v>
      </c>
    </row>
    <row r="260" spans="1:8">
      <c r="A260" s="2">
        <v>259</v>
      </c>
      <c r="B260" s="2" t="s">
        <v>271</v>
      </c>
      <c r="C260" s="2" t="s">
        <v>13</v>
      </c>
      <c r="D260" s="3" t="s">
        <v>854</v>
      </c>
      <c r="E260" s="2" t="s">
        <v>218</v>
      </c>
      <c r="F260" s="2">
        <f>VLOOKUP(B260,[6]Sheet2!$B$3:$H$75,6,0)</f>
        <v>67.5</v>
      </c>
      <c r="G260" s="2">
        <f>VLOOKUP(B260,[6]Sheet2!$B$3:$H$75,7,0)</f>
        <v>73</v>
      </c>
      <c r="H260" s="2" t="s">
        <v>597</v>
      </c>
    </row>
    <row r="261" spans="1:8">
      <c r="A261" s="2">
        <v>260</v>
      </c>
      <c r="B261" s="2" t="s">
        <v>272</v>
      </c>
      <c r="C261" s="2" t="s">
        <v>13</v>
      </c>
      <c r="D261" s="3" t="s">
        <v>855</v>
      </c>
      <c r="E261" s="2" t="s">
        <v>218</v>
      </c>
      <c r="F261" s="2">
        <f>VLOOKUP(B261,[6]Sheet2!$B$3:$H$75,6,0)</f>
        <v>73</v>
      </c>
      <c r="G261" s="2">
        <f>VLOOKUP(B261,[6]Sheet2!$B$3:$H$75,7,0)</f>
        <v>69</v>
      </c>
      <c r="H261" s="2" t="s">
        <v>597</v>
      </c>
    </row>
    <row r="262" spans="1:8">
      <c r="A262" s="2">
        <v>261</v>
      </c>
      <c r="B262" s="2" t="s">
        <v>273</v>
      </c>
      <c r="C262" s="2" t="s">
        <v>13</v>
      </c>
      <c r="D262" s="3" t="s">
        <v>856</v>
      </c>
      <c r="E262" s="2" t="s">
        <v>218</v>
      </c>
      <c r="F262" s="2">
        <f>VLOOKUP(B262,[6]Sheet2!$B$3:$H$75,6,0)</f>
        <v>66</v>
      </c>
      <c r="G262" s="2">
        <f>VLOOKUP(B262,[6]Sheet2!$B$3:$H$75,7,0)</f>
        <v>63</v>
      </c>
      <c r="H262" s="2" t="s">
        <v>597</v>
      </c>
    </row>
    <row r="263" spans="1:8">
      <c r="A263" s="2">
        <v>262</v>
      </c>
      <c r="B263" s="2" t="s">
        <v>274</v>
      </c>
      <c r="C263" s="2" t="s">
        <v>13</v>
      </c>
      <c r="D263" s="3" t="s">
        <v>857</v>
      </c>
      <c r="E263" s="2" t="s">
        <v>218</v>
      </c>
      <c r="F263" s="2">
        <f>VLOOKUP(B263,[6]Sheet2!$B$3:$H$75,6,0)</f>
        <v>86.5</v>
      </c>
      <c r="G263" s="2">
        <f>VLOOKUP(B263,[6]Sheet2!$B$3:$H$75,7,0)</f>
        <v>84</v>
      </c>
      <c r="H263" s="2" t="s">
        <v>597</v>
      </c>
    </row>
    <row r="264" spans="1:8">
      <c r="A264" s="2">
        <v>263</v>
      </c>
      <c r="B264" s="2" t="s">
        <v>275</v>
      </c>
      <c r="C264" s="2" t="s">
        <v>13</v>
      </c>
      <c r="D264" s="3" t="s">
        <v>858</v>
      </c>
      <c r="E264" s="2" t="s">
        <v>218</v>
      </c>
      <c r="F264" s="2">
        <f>VLOOKUP(B264,[6]Sheet2!$B$3:$H$75,6,0)</f>
        <v>66.5</v>
      </c>
      <c r="G264" s="2">
        <f>VLOOKUP(B264,[6]Sheet2!$B$3:$H$75,7,0)</f>
        <v>66</v>
      </c>
      <c r="H264" s="2" t="s">
        <v>597</v>
      </c>
    </row>
    <row r="265" spans="1:8">
      <c r="A265" s="2">
        <v>264</v>
      </c>
      <c r="B265" s="2" t="s">
        <v>276</v>
      </c>
      <c r="C265" s="2" t="s">
        <v>13</v>
      </c>
      <c r="D265" s="3" t="s">
        <v>859</v>
      </c>
      <c r="E265" s="2" t="s">
        <v>218</v>
      </c>
      <c r="F265" s="2">
        <f>VLOOKUP(B265,[6]Sheet2!$B$3:$H$75,6,0)</f>
        <v>67.5</v>
      </c>
      <c r="G265" s="2">
        <f>VLOOKUP(B265,[6]Sheet2!$B$3:$H$75,7,0)</f>
        <v>69</v>
      </c>
      <c r="H265" s="2" t="s">
        <v>597</v>
      </c>
    </row>
    <row r="266" spans="1:8">
      <c r="A266" s="2">
        <v>265</v>
      </c>
      <c r="B266" s="2" t="s">
        <v>277</v>
      </c>
      <c r="C266" s="2" t="s">
        <v>13</v>
      </c>
      <c r="D266" s="3" t="s">
        <v>860</v>
      </c>
      <c r="E266" s="2" t="s">
        <v>218</v>
      </c>
      <c r="F266" s="2">
        <f>VLOOKUP(B266,[6]Sheet2!$B$3:$H$75,6,0)</f>
        <v>63.5</v>
      </c>
      <c r="G266" s="2">
        <f>VLOOKUP(B266,[6]Sheet2!$B$3:$H$75,7,0)</f>
        <v>65</v>
      </c>
      <c r="H266" s="2" t="s">
        <v>597</v>
      </c>
    </row>
    <row r="267" spans="1:8">
      <c r="A267" s="2">
        <v>266</v>
      </c>
      <c r="B267" s="2" t="s">
        <v>278</v>
      </c>
      <c r="C267" s="2" t="s">
        <v>13</v>
      </c>
      <c r="D267" s="3" t="s">
        <v>861</v>
      </c>
      <c r="E267" s="2" t="s">
        <v>218</v>
      </c>
      <c r="F267" s="2">
        <f>VLOOKUP(B267,[6]Sheet2!$B$3:$H$75,6,0)</f>
        <v>69.5</v>
      </c>
      <c r="G267" s="2">
        <f>VLOOKUP(B267,[6]Sheet2!$B$3:$H$75,7,0)</f>
        <v>82</v>
      </c>
      <c r="H267" s="2" t="s">
        <v>597</v>
      </c>
    </row>
    <row r="268" spans="1:8">
      <c r="A268" s="2">
        <v>267</v>
      </c>
      <c r="B268" s="2" t="s">
        <v>279</v>
      </c>
      <c r="C268" s="2" t="s">
        <v>13</v>
      </c>
      <c r="D268" s="3" t="s">
        <v>862</v>
      </c>
      <c r="E268" s="2" t="s">
        <v>218</v>
      </c>
      <c r="F268" s="2">
        <f>VLOOKUP(B268,[6]Sheet2!$B$3:$H$75,6,0)</f>
        <v>72</v>
      </c>
      <c r="G268" s="2">
        <f>VLOOKUP(B268,[6]Sheet2!$B$3:$H$75,7,0)</f>
        <v>75</v>
      </c>
      <c r="H268" s="2" t="s">
        <v>597</v>
      </c>
    </row>
    <row r="269" spans="1:8">
      <c r="A269" s="2">
        <v>268</v>
      </c>
      <c r="B269" s="2" t="s">
        <v>280</v>
      </c>
      <c r="C269" s="2" t="s">
        <v>13</v>
      </c>
      <c r="D269" s="3" t="s">
        <v>863</v>
      </c>
      <c r="E269" s="2" t="s">
        <v>218</v>
      </c>
      <c r="F269" s="2">
        <f>VLOOKUP(B269,[6]Sheet2!$B$3:$H$75,6,0)</f>
        <v>78.5</v>
      </c>
      <c r="G269" s="2">
        <f>VLOOKUP(B269,[6]Sheet2!$B$3:$H$75,7,0)</f>
        <v>87</v>
      </c>
      <c r="H269" s="2" t="s">
        <v>597</v>
      </c>
    </row>
    <row r="270" spans="1:8">
      <c r="A270" s="2">
        <v>269</v>
      </c>
      <c r="B270" s="2" t="s">
        <v>281</v>
      </c>
      <c r="C270" s="2" t="s">
        <v>13</v>
      </c>
      <c r="D270" s="3" t="s">
        <v>864</v>
      </c>
      <c r="E270" s="2" t="s">
        <v>218</v>
      </c>
      <c r="F270" s="2">
        <f>VLOOKUP(B270,[6]Sheet2!$B$3:$H$75,6,0)</f>
        <v>64</v>
      </c>
      <c r="G270" s="2">
        <f>VLOOKUP(B270,[6]Sheet2!$B$3:$H$75,7,0)</f>
        <v>76</v>
      </c>
      <c r="H270" s="2" t="s">
        <v>597</v>
      </c>
    </row>
    <row r="271" spans="1:8">
      <c r="A271" s="2">
        <v>270</v>
      </c>
      <c r="B271" s="2" t="s">
        <v>282</v>
      </c>
      <c r="C271" s="2" t="s">
        <v>13</v>
      </c>
      <c r="D271" s="3" t="s">
        <v>865</v>
      </c>
      <c r="E271" s="2" t="s">
        <v>218</v>
      </c>
      <c r="F271" s="2">
        <f>VLOOKUP(B271,[6]Sheet2!$B$3:$H$75,6,0)</f>
        <v>62.5</v>
      </c>
      <c r="G271" s="2">
        <f>VLOOKUP(B271,[6]Sheet2!$B$3:$H$75,7,0)</f>
        <v>74</v>
      </c>
      <c r="H271" s="2" t="s">
        <v>597</v>
      </c>
    </row>
    <row r="272" spans="1:8">
      <c r="A272" s="2">
        <v>271</v>
      </c>
      <c r="B272" s="2" t="s">
        <v>283</v>
      </c>
      <c r="C272" s="2" t="s">
        <v>13</v>
      </c>
      <c r="D272" s="3" t="s">
        <v>866</v>
      </c>
      <c r="E272" s="2" t="s">
        <v>218</v>
      </c>
      <c r="F272" s="2">
        <f>VLOOKUP(B272,[6]Sheet2!$B$3:$H$75,6,0)</f>
        <v>72</v>
      </c>
      <c r="G272" s="2">
        <f>VLOOKUP(B272,[6]Sheet2!$B$3:$H$75,7,0)</f>
        <v>63</v>
      </c>
      <c r="H272" s="2" t="s">
        <v>597</v>
      </c>
    </row>
    <row r="273" spans="1:8">
      <c r="A273" s="2">
        <v>272</v>
      </c>
      <c r="B273" s="2" t="s">
        <v>284</v>
      </c>
      <c r="C273" s="2" t="s">
        <v>13</v>
      </c>
      <c r="D273" s="3" t="s">
        <v>867</v>
      </c>
      <c r="E273" s="2" t="s">
        <v>218</v>
      </c>
      <c r="F273" s="2">
        <f>VLOOKUP(B273,[6]Sheet2!$B$3:$H$75,6,0)</f>
        <v>61.5</v>
      </c>
      <c r="G273" s="2">
        <f>VLOOKUP(B273,[6]Sheet2!$B$3:$H$75,7,0)</f>
        <v>64</v>
      </c>
      <c r="H273" s="2" t="s">
        <v>597</v>
      </c>
    </row>
    <row r="274" spans="1:8">
      <c r="A274" s="2">
        <v>273</v>
      </c>
      <c r="B274" s="2" t="s">
        <v>285</v>
      </c>
      <c r="C274" s="2" t="s">
        <v>13</v>
      </c>
      <c r="D274" s="3" t="s">
        <v>868</v>
      </c>
      <c r="E274" s="2" t="s">
        <v>218</v>
      </c>
      <c r="F274" s="2">
        <f>VLOOKUP(B274,[6]Sheet2!$B$3:$H$75,6,0)</f>
        <v>69.5</v>
      </c>
      <c r="G274" s="2">
        <f>VLOOKUP(B274,[6]Sheet2!$B$3:$H$75,7,0)</f>
        <v>81</v>
      </c>
      <c r="H274" s="2" t="s">
        <v>597</v>
      </c>
    </row>
    <row r="275" spans="1:8">
      <c r="A275" s="2">
        <v>274</v>
      </c>
      <c r="B275" s="2" t="s">
        <v>286</v>
      </c>
      <c r="C275" s="2" t="s">
        <v>8</v>
      </c>
      <c r="D275" s="3" t="s">
        <v>869</v>
      </c>
      <c r="E275" s="2" t="s">
        <v>218</v>
      </c>
      <c r="F275" s="2">
        <f>VLOOKUP(B275,[6]Sheet2!$B$3:$H$75,6,0)</f>
        <v>79</v>
      </c>
      <c r="G275" s="2">
        <f>VLOOKUP(B275,[6]Sheet2!$B$3:$H$75,7,0)</f>
        <v>68</v>
      </c>
      <c r="H275" s="2" t="s">
        <v>597</v>
      </c>
    </row>
    <row r="276" spans="1:8">
      <c r="A276" s="2">
        <v>275</v>
      </c>
      <c r="B276" s="2" t="s">
        <v>287</v>
      </c>
      <c r="C276" s="2" t="s">
        <v>13</v>
      </c>
      <c r="D276" s="3" t="s">
        <v>870</v>
      </c>
      <c r="E276" s="2" t="s">
        <v>218</v>
      </c>
      <c r="F276" s="2">
        <f>VLOOKUP(B276,[6]Sheet2!$B$3:$H$75,6,0)</f>
        <v>69.5</v>
      </c>
      <c r="G276" s="2">
        <f>VLOOKUP(B276,[6]Sheet2!$B$3:$H$75,7,0)</f>
        <v>62</v>
      </c>
      <c r="H276" s="2" t="s">
        <v>597</v>
      </c>
    </row>
    <row r="277" spans="1:8">
      <c r="A277" s="2">
        <v>276</v>
      </c>
      <c r="B277" s="2" t="s">
        <v>288</v>
      </c>
      <c r="C277" s="2" t="s">
        <v>13</v>
      </c>
      <c r="D277" s="3" t="s">
        <v>871</v>
      </c>
      <c r="E277" s="2" t="s">
        <v>218</v>
      </c>
      <c r="F277" s="2">
        <f>VLOOKUP(B277,[6]Sheet2!$B$3:$H$75,6,0)</f>
        <v>60.5</v>
      </c>
      <c r="G277" s="2">
        <f>VLOOKUP(B277,[6]Sheet2!$B$3:$H$75,7,0)</f>
        <v>69</v>
      </c>
      <c r="H277" s="2" t="s">
        <v>597</v>
      </c>
    </row>
    <row r="278" spans="1:8">
      <c r="A278" s="2">
        <v>277</v>
      </c>
      <c r="B278" s="2" t="s">
        <v>289</v>
      </c>
      <c r="C278" s="2" t="s">
        <v>8</v>
      </c>
      <c r="D278" s="3" t="s">
        <v>872</v>
      </c>
      <c r="E278" s="2" t="s">
        <v>218</v>
      </c>
      <c r="F278" s="2">
        <f>VLOOKUP(B278,[6]Sheet2!$B$3:$H$75,6,0)</f>
        <v>67</v>
      </c>
      <c r="G278" s="2">
        <f>VLOOKUP(B278,[6]Sheet2!$B$3:$H$75,7,0)</f>
        <v>81</v>
      </c>
      <c r="H278" s="2" t="s">
        <v>597</v>
      </c>
    </row>
    <row r="279" spans="1:8">
      <c r="A279" s="2">
        <v>278</v>
      </c>
      <c r="B279" s="2" t="s">
        <v>290</v>
      </c>
      <c r="C279" s="2" t="s">
        <v>13</v>
      </c>
      <c r="D279" s="3" t="s">
        <v>873</v>
      </c>
      <c r="E279" s="2" t="s">
        <v>218</v>
      </c>
      <c r="F279" s="2">
        <f>VLOOKUP(B279,[6]Sheet2!$B$3:$H$75,6,0)</f>
        <v>69</v>
      </c>
      <c r="G279" s="2">
        <f>VLOOKUP(B279,[6]Sheet2!$B$3:$H$75,7,0)</f>
        <v>72</v>
      </c>
      <c r="H279" s="2" t="s">
        <v>597</v>
      </c>
    </row>
    <row r="280" spans="1:8">
      <c r="A280" s="2">
        <v>279</v>
      </c>
      <c r="B280" s="4" t="s">
        <v>291</v>
      </c>
      <c r="C280" s="2" t="s">
        <v>13</v>
      </c>
      <c r="D280" s="3" t="s">
        <v>874</v>
      </c>
      <c r="E280" s="2" t="s">
        <v>292</v>
      </c>
      <c r="F280" s="2">
        <f>VLOOKUP(B280,[7]Sheet2!$B$3:$I$75,6,0)</f>
        <v>69.5</v>
      </c>
      <c r="G280" s="2">
        <f>VLOOKUP(B280,[7]Sheet2!$B$3:$I$75,8,0)</f>
        <v>80</v>
      </c>
      <c r="H280" s="2" t="s">
        <v>597</v>
      </c>
    </row>
    <row r="281" spans="1:8">
      <c r="A281" s="2">
        <v>280</v>
      </c>
      <c r="B281" s="2" t="s">
        <v>293</v>
      </c>
      <c r="C281" s="2" t="s">
        <v>13</v>
      </c>
      <c r="D281" s="3" t="s">
        <v>875</v>
      </c>
      <c r="E281" s="2" t="s">
        <v>292</v>
      </c>
      <c r="F281" s="2">
        <f>VLOOKUP(B281,[7]Sheet2!$B$3:$I$75,6,0)</f>
        <v>70</v>
      </c>
      <c r="G281" s="2">
        <f>VLOOKUP(B281,[7]Sheet2!$B$3:$I$75,8,0)</f>
        <v>79</v>
      </c>
      <c r="H281" s="2" t="s">
        <v>597</v>
      </c>
    </row>
    <row r="282" spans="1:8">
      <c r="A282" s="2">
        <v>281</v>
      </c>
      <c r="B282" s="2" t="s">
        <v>294</v>
      </c>
      <c r="C282" s="2" t="s">
        <v>8</v>
      </c>
      <c r="D282" s="3" t="s">
        <v>876</v>
      </c>
      <c r="E282" s="2" t="s">
        <v>292</v>
      </c>
      <c r="F282" s="2">
        <f>VLOOKUP(B282,[7]Sheet2!$B$3:$I$75,6,0)</f>
        <v>85</v>
      </c>
      <c r="G282" s="2">
        <f>VLOOKUP(B282,[7]Sheet2!$B$3:$I$75,8,0)</f>
        <v>84</v>
      </c>
      <c r="H282" s="2" t="s">
        <v>597</v>
      </c>
    </row>
    <row r="283" spans="1:8">
      <c r="A283" s="2">
        <v>282</v>
      </c>
      <c r="B283" s="2" t="s">
        <v>295</v>
      </c>
      <c r="C283" s="2" t="s">
        <v>13</v>
      </c>
      <c r="D283" s="3" t="s">
        <v>877</v>
      </c>
      <c r="E283" s="2" t="s">
        <v>292</v>
      </c>
      <c r="F283" s="2">
        <f>VLOOKUP(B283,[7]Sheet2!$B$3:$I$75,6,0)</f>
        <v>95</v>
      </c>
      <c r="G283" s="2">
        <f>VLOOKUP(B283,[7]Sheet2!$B$3:$I$75,8,0)</f>
        <v>91</v>
      </c>
      <c r="H283" s="2" t="s">
        <v>597</v>
      </c>
    </row>
    <row r="284" spans="1:8">
      <c r="A284" s="2">
        <v>283</v>
      </c>
      <c r="B284" s="4" t="s">
        <v>296</v>
      </c>
      <c r="C284" s="2" t="s">
        <v>8</v>
      </c>
      <c r="D284" s="3" t="s">
        <v>878</v>
      </c>
      <c r="E284" s="2" t="s">
        <v>292</v>
      </c>
      <c r="F284" s="2">
        <f>VLOOKUP(B284,[7]Sheet2!$B$3:$I$75,6,0)</f>
        <v>86.5</v>
      </c>
      <c r="G284" s="2">
        <f>VLOOKUP(B284,[7]Sheet2!$B$3:$I$75,8,0)</f>
        <v>87</v>
      </c>
      <c r="H284" s="2" t="s">
        <v>597</v>
      </c>
    </row>
    <row r="285" spans="1:8">
      <c r="A285" s="2">
        <v>284</v>
      </c>
      <c r="B285" s="4" t="s">
        <v>297</v>
      </c>
      <c r="C285" s="2" t="s">
        <v>8</v>
      </c>
      <c r="D285" s="3" t="s">
        <v>879</v>
      </c>
      <c r="E285" s="2" t="s">
        <v>292</v>
      </c>
      <c r="F285" s="2">
        <f>VLOOKUP(B285,[7]Sheet2!$B$3:$I$75,6,0)</f>
        <v>79.5</v>
      </c>
      <c r="G285" s="2">
        <f>VLOOKUP(B285,[7]Sheet2!$B$3:$I$75,8,0)</f>
        <v>88</v>
      </c>
      <c r="H285" s="2" t="s">
        <v>597</v>
      </c>
    </row>
    <row r="286" spans="1:8">
      <c r="A286" s="2">
        <v>285</v>
      </c>
      <c r="B286" s="2" t="s">
        <v>298</v>
      </c>
      <c r="C286" s="2" t="s">
        <v>8</v>
      </c>
      <c r="D286" s="3" t="s">
        <v>880</v>
      </c>
      <c r="E286" s="2" t="s">
        <v>292</v>
      </c>
      <c r="F286" s="2">
        <f>VLOOKUP(B286,[7]Sheet2!$B$3:$I$75,6,0)</f>
        <v>72</v>
      </c>
      <c r="G286" s="2">
        <f>VLOOKUP(B286,[7]Sheet2!$B$3:$I$75,8,0)</f>
        <v>85</v>
      </c>
      <c r="H286" s="2" t="s">
        <v>597</v>
      </c>
    </row>
    <row r="287" spans="1:8">
      <c r="A287" s="2">
        <v>286</v>
      </c>
      <c r="B287" s="4" t="s">
        <v>299</v>
      </c>
      <c r="C287" s="2" t="s">
        <v>13</v>
      </c>
      <c r="D287" s="3" t="s">
        <v>881</v>
      </c>
      <c r="E287" s="2" t="s">
        <v>292</v>
      </c>
      <c r="F287" s="2">
        <f>VLOOKUP(B287,[7]Sheet2!$B$3:$I$75,6,0)</f>
        <v>96</v>
      </c>
      <c r="G287" s="2">
        <f>VLOOKUP(B287,[7]Sheet2!$B$3:$I$75,8,0)</f>
        <v>81</v>
      </c>
      <c r="H287" s="2" t="s">
        <v>597</v>
      </c>
    </row>
    <row r="288" spans="1:8">
      <c r="A288" s="2">
        <v>287</v>
      </c>
      <c r="B288" s="4" t="s">
        <v>300</v>
      </c>
      <c r="C288" s="2" t="s">
        <v>13</v>
      </c>
      <c r="D288" s="3" t="s">
        <v>882</v>
      </c>
      <c r="E288" s="2" t="s">
        <v>292</v>
      </c>
      <c r="F288" s="2">
        <f>VLOOKUP(B288,[7]Sheet2!$B$3:$I$75,6,0)</f>
        <v>90</v>
      </c>
      <c r="G288" s="2">
        <f>VLOOKUP(B288,[7]Sheet2!$B$3:$I$75,8,0)</f>
        <v>80</v>
      </c>
      <c r="H288" s="2" t="s">
        <v>597</v>
      </c>
    </row>
    <row r="289" spans="1:8">
      <c r="A289" s="2">
        <v>288</v>
      </c>
      <c r="B289" s="2" t="s">
        <v>301</v>
      </c>
      <c r="C289" s="2" t="s">
        <v>13</v>
      </c>
      <c r="D289" s="3" t="s">
        <v>883</v>
      </c>
      <c r="E289" s="2" t="s">
        <v>292</v>
      </c>
      <c r="F289" s="2">
        <f>VLOOKUP(B289,[7]Sheet2!$B$3:$I$75,6,0)</f>
        <v>84</v>
      </c>
      <c r="G289" s="2">
        <f>VLOOKUP(B289,[7]Sheet2!$B$3:$I$75,8,0)</f>
        <v>85</v>
      </c>
      <c r="H289" s="2" t="s">
        <v>597</v>
      </c>
    </row>
    <row r="290" spans="1:8">
      <c r="A290" s="2">
        <v>289</v>
      </c>
      <c r="B290" s="1" t="s">
        <v>302</v>
      </c>
      <c r="C290" s="2" t="s">
        <v>8</v>
      </c>
      <c r="D290" s="3" t="s">
        <v>884</v>
      </c>
      <c r="E290" s="2" t="s">
        <v>292</v>
      </c>
      <c r="F290" s="2">
        <f>VLOOKUP(B290,[7]Sheet2!$B$3:$I$75,6,0)</f>
        <v>92</v>
      </c>
      <c r="G290" s="2">
        <f>VLOOKUP(B290,[7]Sheet2!$B$3:$I$75,8,0)</f>
        <v>81</v>
      </c>
      <c r="H290" s="2" t="s">
        <v>597</v>
      </c>
    </row>
    <row r="291" spans="1:8">
      <c r="A291" s="2">
        <v>290</v>
      </c>
      <c r="B291" s="2" t="s">
        <v>303</v>
      </c>
      <c r="C291" s="2" t="s">
        <v>8</v>
      </c>
      <c r="D291" s="3" t="s">
        <v>885</v>
      </c>
      <c r="E291" s="2" t="s">
        <v>292</v>
      </c>
      <c r="F291" s="2">
        <f>VLOOKUP(B291,[7]Sheet2!$B$3:$I$75,6,0)</f>
        <v>86.5</v>
      </c>
      <c r="G291" s="2">
        <f>VLOOKUP(B291,[7]Sheet2!$B$3:$I$75,8,0)</f>
        <v>81</v>
      </c>
      <c r="H291" s="2" t="s">
        <v>597</v>
      </c>
    </row>
    <row r="292" spans="1:8">
      <c r="A292" s="2">
        <v>291</v>
      </c>
      <c r="B292" s="4" t="s">
        <v>304</v>
      </c>
      <c r="C292" s="2" t="s">
        <v>8</v>
      </c>
      <c r="D292" s="3" t="s">
        <v>886</v>
      </c>
      <c r="E292" s="2" t="s">
        <v>292</v>
      </c>
      <c r="F292" s="2">
        <f>VLOOKUP(B292,[7]Sheet2!$B$3:$I$75,6,0)</f>
        <v>62.5</v>
      </c>
      <c r="G292" s="2">
        <f>VLOOKUP(B292,[7]Sheet2!$B$3:$I$75,8,0)</f>
        <v>81</v>
      </c>
      <c r="H292" s="2" t="s">
        <v>597</v>
      </c>
    </row>
    <row r="293" spans="1:8">
      <c r="A293" s="2">
        <v>292</v>
      </c>
      <c r="B293" s="2" t="s">
        <v>305</v>
      </c>
      <c r="C293" s="2" t="s">
        <v>8</v>
      </c>
      <c r="D293" s="3" t="s">
        <v>887</v>
      </c>
      <c r="E293" s="2" t="s">
        <v>292</v>
      </c>
      <c r="F293" s="2">
        <f>VLOOKUP(B293,[7]Sheet2!$B$3:$I$75,6,0)</f>
        <v>84.5</v>
      </c>
      <c r="G293" s="2">
        <f>VLOOKUP(B293,[7]Sheet2!$B$3:$I$75,8,0)</f>
        <v>85</v>
      </c>
      <c r="H293" s="2" t="s">
        <v>597</v>
      </c>
    </row>
    <row r="294" spans="1:8">
      <c r="A294" s="2">
        <v>293</v>
      </c>
      <c r="B294" s="2" t="s">
        <v>306</v>
      </c>
      <c r="C294" s="2" t="s">
        <v>8</v>
      </c>
      <c r="D294" s="3" t="s">
        <v>888</v>
      </c>
      <c r="E294" s="2" t="s">
        <v>292</v>
      </c>
      <c r="F294" s="2">
        <f>VLOOKUP(B294,[7]Sheet2!$B$3:$I$75,6,0)</f>
        <v>82</v>
      </c>
      <c r="G294" s="2">
        <f>VLOOKUP(B294,[7]Sheet2!$B$3:$I$75,8,0)</f>
        <v>89</v>
      </c>
      <c r="H294" s="2" t="s">
        <v>597</v>
      </c>
    </row>
    <row r="295" spans="1:8">
      <c r="A295" s="2">
        <v>294</v>
      </c>
      <c r="B295" s="4" t="s">
        <v>307</v>
      </c>
      <c r="C295" s="2" t="s">
        <v>13</v>
      </c>
      <c r="D295" s="3" t="s">
        <v>889</v>
      </c>
      <c r="E295" s="2" t="s">
        <v>292</v>
      </c>
      <c r="F295" s="2">
        <f>VLOOKUP(B295,[7]Sheet2!$B$3:$I$75,6,0)</f>
        <v>73.5</v>
      </c>
      <c r="G295" s="2">
        <f>VLOOKUP(B295,[7]Sheet2!$B$3:$I$75,8,0)</f>
        <v>90</v>
      </c>
      <c r="H295" s="2" t="s">
        <v>597</v>
      </c>
    </row>
    <row r="296" spans="1:8">
      <c r="A296" s="2">
        <v>295</v>
      </c>
      <c r="B296" s="4" t="s">
        <v>308</v>
      </c>
      <c r="C296" s="2" t="s">
        <v>8</v>
      </c>
      <c r="D296" s="3" t="s">
        <v>890</v>
      </c>
      <c r="E296" s="2" t="s">
        <v>292</v>
      </c>
      <c r="F296" s="2">
        <f>VLOOKUP(B296,[7]Sheet2!$B$3:$I$75,6,0)</f>
        <v>88</v>
      </c>
      <c r="G296" s="2">
        <f>VLOOKUP(B296,[7]Sheet2!$B$3:$I$75,8,0)</f>
        <v>84</v>
      </c>
      <c r="H296" s="2" t="s">
        <v>597</v>
      </c>
    </row>
    <row r="297" spans="1:8">
      <c r="A297" s="2">
        <v>296</v>
      </c>
      <c r="B297" s="2" t="s">
        <v>309</v>
      </c>
      <c r="C297" s="2" t="s">
        <v>13</v>
      </c>
      <c r="D297" s="3" t="s">
        <v>891</v>
      </c>
      <c r="E297" s="2" t="s">
        <v>292</v>
      </c>
      <c r="F297" s="2">
        <f>VLOOKUP(B297,[7]Sheet2!$B$3:$I$75,6,0)</f>
        <v>80</v>
      </c>
      <c r="G297" s="2">
        <f>VLOOKUP(B297,[7]Sheet2!$B$3:$I$75,8,0)</f>
        <v>90</v>
      </c>
      <c r="H297" s="2" t="s">
        <v>597</v>
      </c>
    </row>
    <row r="298" spans="1:8">
      <c r="A298" s="2">
        <v>297</v>
      </c>
      <c r="B298" s="4" t="s">
        <v>310</v>
      </c>
      <c r="C298" s="2" t="s">
        <v>8</v>
      </c>
      <c r="D298" s="3" t="s">
        <v>892</v>
      </c>
      <c r="E298" s="2" t="s">
        <v>292</v>
      </c>
      <c r="F298" s="2">
        <f>VLOOKUP(B298,[7]Sheet2!$B$3:$I$75,6,0)</f>
        <v>86.5</v>
      </c>
      <c r="G298" s="2">
        <f>VLOOKUP(B298,[7]Sheet2!$B$3:$I$75,8,0)</f>
        <v>95</v>
      </c>
      <c r="H298" s="2" t="s">
        <v>597</v>
      </c>
    </row>
    <row r="299" spans="1:8">
      <c r="A299" s="2">
        <v>298</v>
      </c>
      <c r="B299" s="2" t="s">
        <v>311</v>
      </c>
      <c r="C299" s="2" t="s">
        <v>13</v>
      </c>
      <c r="D299" s="3" t="s">
        <v>893</v>
      </c>
      <c r="E299" s="2" t="s">
        <v>292</v>
      </c>
      <c r="F299" s="2">
        <f>VLOOKUP(B299,[7]Sheet2!$B$3:$I$75,6,0)</f>
        <v>90.5</v>
      </c>
      <c r="G299" s="2">
        <f>VLOOKUP(B299,[7]Sheet2!$B$3:$I$75,8,0)</f>
        <v>90</v>
      </c>
      <c r="H299" s="2" t="s">
        <v>597</v>
      </c>
    </row>
    <row r="300" spans="1:8">
      <c r="A300" s="2">
        <v>299</v>
      </c>
      <c r="B300" s="4" t="s">
        <v>312</v>
      </c>
      <c r="C300" s="2" t="s">
        <v>8</v>
      </c>
      <c r="D300" s="3" t="s">
        <v>894</v>
      </c>
      <c r="E300" s="2" t="s">
        <v>292</v>
      </c>
      <c r="F300" s="2">
        <f>VLOOKUP(B300,[7]Sheet2!$B$3:$I$75,6,0)</f>
        <v>84.5</v>
      </c>
      <c r="G300" s="2">
        <f>VLOOKUP(B300,[7]Sheet2!$B$3:$I$75,8,0)</f>
        <v>86</v>
      </c>
      <c r="H300" s="2" t="s">
        <v>597</v>
      </c>
    </row>
    <row r="301" spans="1:8">
      <c r="A301" s="2">
        <v>300</v>
      </c>
      <c r="B301" s="2" t="s">
        <v>313</v>
      </c>
      <c r="C301" s="2" t="s">
        <v>8</v>
      </c>
      <c r="D301" s="3" t="s">
        <v>895</v>
      </c>
      <c r="E301" s="2" t="s">
        <v>292</v>
      </c>
      <c r="F301" s="2">
        <f>VLOOKUP(B301,[7]Sheet2!$B$3:$I$75,6,0)</f>
        <v>74.5</v>
      </c>
      <c r="G301" s="2">
        <f>VLOOKUP(B301,[7]Sheet2!$B$3:$I$75,8,0)</f>
        <v>85</v>
      </c>
      <c r="H301" s="2" t="s">
        <v>597</v>
      </c>
    </row>
    <row r="302" spans="1:8">
      <c r="A302" s="2">
        <v>301</v>
      </c>
      <c r="B302" s="2" t="s">
        <v>314</v>
      </c>
      <c r="C302" s="2" t="s">
        <v>13</v>
      </c>
      <c r="D302" s="3" t="s">
        <v>896</v>
      </c>
      <c r="E302" s="2" t="s">
        <v>292</v>
      </c>
      <c r="F302" s="2">
        <f>VLOOKUP(B302,[7]Sheet2!$B$3:$I$75,6,0)</f>
        <v>77.5</v>
      </c>
      <c r="G302" s="2">
        <f>VLOOKUP(B302,[7]Sheet2!$B$3:$I$75,8,0)</f>
        <v>82</v>
      </c>
      <c r="H302" s="2" t="s">
        <v>597</v>
      </c>
    </row>
    <row r="303" spans="1:8">
      <c r="A303" s="2">
        <v>302</v>
      </c>
      <c r="B303" s="2" t="s">
        <v>315</v>
      </c>
      <c r="C303" s="2" t="s">
        <v>8</v>
      </c>
      <c r="D303" s="3" t="s">
        <v>897</v>
      </c>
      <c r="E303" s="2" t="s">
        <v>292</v>
      </c>
      <c r="F303" s="2">
        <f>VLOOKUP(B303,[7]Sheet2!$B$3:$I$75,6,0)</f>
        <v>85.5</v>
      </c>
      <c r="G303" s="2">
        <f>VLOOKUP(B303,[7]Sheet2!$B$3:$I$75,8,0)</f>
        <v>82</v>
      </c>
      <c r="H303" s="2" t="s">
        <v>597</v>
      </c>
    </row>
    <row r="304" spans="1:8">
      <c r="A304" s="2">
        <v>303</v>
      </c>
      <c r="B304" s="4" t="s">
        <v>316</v>
      </c>
      <c r="C304" s="2" t="s">
        <v>8</v>
      </c>
      <c r="D304" s="3" t="s">
        <v>898</v>
      </c>
      <c r="E304" s="2" t="s">
        <v>292</v>
      </c>
      <c r="F304" s="2">
        <f>VLOOKUP(B304,[7]Sheet2!$B$3:$I$75,6,0)</f>
        <v>81.5</v>
      </c>
      <c r="G304" s="2">
        <f>VLOOKUP(B304,[7]Sheet2!$B$3:$I$75,8,0)</f>
        <v>76</v>
      </c>
      <c r="H304" s="2" t="s">
        <v>597</v>
      </c>
    </row>
    <row r="305" spans="1:8">
      <c r="A305" s="2">
        <v>304</v>
      </c>
      <c r="B305" s="4" t="s">
        <v>317</v>
      </c>
      <c r="C305" s="2" t="s">
        <v>13</v>
      </c>
      <c r="D305" s="3" t="s">
        <v>899</v>
      </c>
      <c r="E305" s="2" t="s">
        <v>292</v>
      </c>
      <c r="F305" s="2">
        <f>VLOOKUP(B305,[7]Sheet2!$B$3:$I$75,6,0)</f>
        <v>86</v>
      </c>
      <c r="G305" s="2">
        <f>VLOOKUP(B305,[7]Sheet2!$B$3:$I$75,8,0)</f>
        <v>76</v>
      </c>
      <c r="H305" s="2" t="s">
        <v>597</v>
      </c>
    </row>
    <row r="306" spans="1:8">
      <c r="A306" s="2">
        <v>305</v>
      </c>
      <c r="B306" s="4" t="s">
        <v>318</v>
      </c>
      <c r="C306" s="2" t="s">
        <v>13</v>
      </c>
      <c r="D306" s="3" t="s">
        <v>900</v>
      </c>
      <c r="E306" s="2" t="s">
        <v>292</v>
      </c>
      <c r="F306" s="2">
        <f>VLOOKUP(B306,[7]Sheet2!$B$3:$I$75,6,0)</f>
        <v>64</v>
      </c>
      <c r="G306" s="2">
        <f>VLOOKUP(B306,[7]Sheet2!$B$3:$I$75,8,0)</f>
        <v>87</v>
      </c>
      <c r="H306" s="2" t="s">
        <v>597</v>
      </c>
    </row>
    <row r="307" spans="1:8">
      <c r="A307" s="2">
        <v>306</v>
      </c>
      <c r="B307" s="4" t="s">
        <v>319</v>
      </c>
      <c r="C307" s="2" t="s">
        <v>13</v>
      </c>
      <c r="D307" s="3" t="s">
        <v>901</v>
      </c>
      <c r="E307" s="2" t="s">
        <v>292</v>
      </c>
      <c r="F307" s="2">
        <f>VLOOKUP(B307,[7]Sheet2!$B$3:$I$75,6,0)</f>
        <v>95.5</v>
      </c>
      <c r="G307" s="2">
        <f>VLOOKUP(B307,[7]Sheet2!$B$3:$I$75,8,0)</f>
        <v>82</v>
      </c>
      <c r="H307" s="2" t="s">
        <v>597</v>
      </c>
    </row>
    <row r="308" spans="1:8">
      <c r="A308" s="2">
        <v>307</v>
      </c>
      <c r="B308" s="2" t="s">
        <v>320</v>
      </c>
      <c r="C308" s="2" t="s">
        <v>13</v>
      </c>
      <c r="D308" s="3" t="s">
        <v>902</v>
      </c>
      <c r="E308" s="2" t="s">
        <v>292</v>
      </c>
      <c r="F308" s="2">
        <f>VLOOKUP(B308,[7]Sheet2!$B$3:$I$75,6,0)</f>
        <v>89</v>
      </c>
      <c r="G308" s="2">
        <f>VLOOKUP(B308,[7]Sheet2!$B$3:$I$75,8,0)</f>
        <v>89</v>
      </c>
      <c r="H308" s="2" t="s">
        <v>597</v>
      </c>
    </row>
    <row r="309" spans="1:8">
      <c r="A309" s="2">
        <v>308</v>
      </c>
      <c r="B309" s="2" t="s">
        <v>321</v>
      </c>
      <c r="C309" s="2" t="s">
        <v>8</v>
      </c>
      <c r="D309" s="3" t="s">
        <v>903</v>
      </c>
      <c r="E309" s="2" t="s">
        <v>292</v>
      </c>
      <c r="F309" s="2">
        <f>VLOOKUP(B309,[7]Sheet2!$B$3:$I$75,6,0)</f>
        <v>82.5</v>
      </c>
      <c r="G309" s="2">
        <f>VLOOKUP(B309,[7]Sheet2!$B$3:$I$75,8,0)</f>
        <v>84</v>
      </c>
      <c r="H309" s="2" t="s">
        <v>597</v>
      </c>
    </row>
    <row r="310" spans="1:8">
      <c r="A310" s="2">
        <v>309</v>
      </c>
      <c r="B310" s="2" t="s">
        <v>322</v>
      </c>
      <c r="C310" s="2" t="s">
        <v>13</v>
      </c>
      <c r="D310" s="3" t="s">
        <v>904</v>
      </c>
      <c r="E310" s="2" t="s">
        <v>292</v>
      </c>
      <c r="F310" s="2">
        <f>VLOOKUP(B310,[7]Sheet2!$B$3:$I$75,6,0)</f>
        <v>79</v>
      </c>
      <c r="G310" s="2">
        <f>VLOOKUP(B310,[7]Sheet2!$B$3:$I$75,8,0)</f>
        <v>88</v>
      </c>
      <c r="H310" s="2" t="s">
        <v>597</v>
      </c>
    </row>
    <row r="311" spans="1:8">
      <c r="A311" s="2">
        <v>310</v>
      </c>
      <c r="B311" s="4" t="s">
        <v>323</v>
      </c>
      <c r="C311" s="2" t="s">
        <v>13</v>
      </c>
      <c r="D311" s="3" t="s">
        <v>905</v>
      </c>
      <c r="E311" s="2" t="s">
        <v>292</v>
      </c>
      <c r="F311" s="2">
        <f>VLOOKUP(B311,[7]Sheet2!$B$3:$I$75,6,0)</f>
        <v>79</v>
      </c>
      <c r="G311" s="2">
        <f>VLOOKUP(B311,[7]Sheet2!$B$3:$I$75,8,0)</f>
        <v>79</v>
      </c>
      <c r="H311" s="2" t="s">
        <v>597</v>
      </c>
    </row>
    <row r="312" spans="1:8">
      <c r="A312" s="2">
        <v>311</v>
      </c>
      <c r="B312" s="2" t="s">
        <v>324</v>
      </c>
      <c r="C312" s="2" t="s">
        <v>8</v>
      </c>
      <c r="D312" s="3" t="s">
        <v>906</v>
      </c>
      <c r="E312" s="2" t="s">
        <v>292</v>
      </c>
      <c r="F312" s="2">
        <f>VLOOKUP(B312,[7]Sheet2!$B$3:$I$75,6,0)</f>
        <v>71</v>
      </c>
      <c r="G312" s="2">
        <f>VLOOKUP(B312,[7]Sheet2!$B$3:$I$75,8,0)</f>
        <v>85</v>
      </c>
      <c r="H312" s="2" t="s">
        <v>597</v>
      </c>
    </row>
    <row r="313" spans="1:8">
      <c r="A313" s="2">
        <v>312</v>
      </c>
      <c r="B313" s="4" t="s">
        <v>325</v>
      </c>
      <c r="C313" s="2" t="s">
        <v>13</v>
      </c>
      <c r="D313" s="3" t="s">
        <v>907</v>
      </c>
      <c r="E313" s="2" t="s">
        <v>292</v>
      </c>
      <c r="F313" s="2">
        <f>VLOOKUP(B313,[7]Sheet2!$B$3:$I$75,6,0)</f>
        <v>79.5</v>
      </c>
      <c r="G313" s="2">
        <f>VLOOKUP(B313,[7]Sheet2!$B$3:$I$75,8,0)</f>
        <v>86</v>
      </c>
      <c r="H313" s="2" t="s">
        <v>597</v>
      </c>
    </row>
    <row r="314" spans="1:8">
      <c r="A314" s="2">
        <v>313</v>
      </c>
      <c r="B314" s="2" t="s">
        <v>326</v>
      </c>
      <c r="C314" s="2" t="s">
        <v>13</v>
      </c>
      <c r="D314" s="3" t="s">
        <v>908</v>
      </c>
      <c r="E314" s="2" t="s">
        <v>292</v>
      </c>
      <c r="F314" s="2">
        <f>VLOOKUP(B314,[7]Sheet2!$B$3:$I$75,6,0)</f>
        <v>90</v>
      </c>
      <c r="G314" s="2">
        <f>VLOOKUP(B314,[7]Sheet2!$B$3:$I$75,8,0)</f>
        <v>80</v>
      </c>
      <c r="H314" s="2" t="s">
        <v>597</v>
      </c>
    </row>
    <row r="315" spans="1:8">
      <c r="A315" s="2">
        <v>314</v>
      </c>
      <c r="B315" s="2" t="s">
        <v>327</v>
      </c>
      <c r="C315" s="2" t="s">
        <v>13</v>
      </c>
      <c r="D315" s="3" t="s">
        <v>909</v>
      </c>
      <c r="E315" s="2" t="s">
        <v>292</v>
      </c>
      <c r="F315" s="2">
        <f>VLOOKUP(B315,[7]Sheet2!$B$3:$I$75,6,0)</f>
        <v>89.5</v>
      </c>
      <c r="G315" s="2">
        <f>VLOOKUP(B315,[7]Sheet2!$B$3:$I$75,8,0)</f>
        <v>87</v>
      </c>
      <c r="H315" s="2" t="s">
        <v>597</v>
      </c>
    </row>
    <row r="316" spans="1:8">
      <c r="A316" s="2">
        <v>315</v>
      </c>
      <c r="B316" s="4" t="s">
        <v>328</v>
      </c>
      <c r="C316" s="2" t="s">
        <v>13</v>
      </c>
      <c r="D316" s="3" t="s">
        <v>910</v>
      </c>
      <c r="E316" s="2" t="s">
        <v>292</v>
      </c>
      <c r="F316" s="2">
        <f>VLOOKUP(B316,[7]Sheet2!$B$3:$I$75,6,0)</f>
        <v>81</v>
      </c>
      <c r="G316" s="2">
        <f>VLOOKUP(B316,[7]Sheet2!$B$3:$I$75,8,0)</f>
        <v>84</v>
      </c>
      <c r="H316" s="2" t="s">
        <v>597</v>
      </c>
    </row>
    <row r="317" spans="1:8">
      <c r="A317" s="2">
        <v>316</v>
      </c>
      <c r="B317" s="4" t="s">
        <v>329</v>
      </c>
      <c r="C317" s="2" t="s">
        <v>13</v>
      </c>
      <c r="D317" s="3" t="s">
        <v>911</v>
      </c>
      <c r="E317" s="2" t="s">
        <v>292</v>
      </c>
      <c r="F317" s="2">
        <f>VLOOKUP(B317,[7]Sheet2!$B$3:$I$75,6,0)</f>
        <v>85.5</v>
      </c>
      <c r="G317" s="2">
        <f>VLOOKUP(B317,[7]Sheet2!$B$3:$I$75,8,0)</f>
        <v>78</v>
      </c>
      <c r="H317" s="2" t="s">
        <v>597</v>
      </c>
    </row>
    <row r="318" spans="1:8">
      <c r="A318" s="2">
        <v>317</v>
      </c>
      <c r="B318" s="2" t="s">
        <v>330</v>
      </c>
      <c r="C318" s="2" t="s">
        <v>8</v>
      </c>
      <c r="D318" s="3" t="s">
        <v>912</v>
      </c>
      <c r="E318" s="2" t="s">
        <v>292</v>
      </c>
      <c r="F318" s="2">
        <f>VLOOKUP(B318,[7]Sheet2!$B$3:$I$75,6,0)</f>
        <v>83</v>
      </c>
      <c r="G318" s="2">
        <f>VLOOKUP(B318,[7]Sheet2!$B$3:$I$75,8,0)</f>
        <v>87</v>
      </c>
      <c r="H318" s="2" t="s">
        <v>597</v>
      </c>
    </row>
    <row r="319" spans="1:8">
      <c r="A319" s="2">
        <v>318</v>
      </c>
      <c r="B319" s="2" t="s">
        <v>331</v>
      </c>
      <c r="C319" s="2" t="s">
        <v>13</v>
      </c>
      <c r="D319" s="3" t="s">
        <v>913</v>
      </c>
      <c r="E319" s="2" t="s">
        <v>292</v>
      </c>
      <c r="F319" s="2">
        <f>VLOOKUP(B319,[7]Sheet2!$B$3:$I$75,6,0)</f>
        <v>89.5</v>
      </c>
      <c r="G319" s="2">
        <f>VLOOKUP(B319,[7]Sheet2!$B$3:$I$75,8,0)</f>
        <v>82</v>
      </c>
      <c r="H319" s="2" t="s">
        <v>597</v>
      </c>
    </row>
    <row r="320" spans="1:8">
      <c r="A320" s="2">
        <v>319</v>
      </c>
      <c r="B320" s="2" t="s">
        <v>332</v>
      </c>
      <c r="C320" s="2" t="s">
        <v>8</v>
      </c>
      <c r="D320" s="3" t="s">
        <v>914</v>
      </c>
      <c r="E320" s="2" t="s">
        <v>292</v>
      </c>
      <c r="F320" s="2">
        <f>VLOOKUP(B320,[7]Sheet2!$B$3:$I$75,6,0)</f>
        <v>70.5</v>
      </c>
      <c r="G320" s="2">
        <f>VLOOKUP(B320,[7]Sheet2!$B$3:$I$75,8,0)</f>
        <v>87</v>
      </c>
      <c r="H320" s="2" t="s">
        <v>597</v>
      </c>
    </row>
    <row r="321" spans="1:8">
      <c r="A321" s="2">
        <v>320</v>
      </c>
      <c r="B321" s="4" t="s">
        <v>333</v>
      </c>
      <c r="C321" s="2" t="s">
        <v>8</v>
      </c>
      <c r="D321" s="3" t="s">
        <v>915</v>
      </c>
      <c r="E321" s="2" t="s">
        <v>292</v>
      </c>
      <c r="F321" s="2">
        <f>VLOOKUP(B321,[7]Sheet2!$B$3:$I$75,6,0)</f>
        <v>68</v>
      </c>
      <c r="G321" s="2">
        <f>VLOOKUP(B321,[7]Sheet2!$B$3:$I$75,8,0)</f>
        <v>92</v>
      </c>
      <c r="H321" s="2" t="s">
        <v>597</v>
      </c>
    </row>
    <row r="322" spans="1:8">
      <c r="A322" s="2">
        <v>321</v>
      </c>
      <c r="B322" s="4" t="s">
        <v>334</v>
      </c>
      <c r="C322" s="2" t="s">
        <v>8</v>
      </c>
      <c r="D322" s="3" t="s">
        <v>916</v>
      </c>
      <c r="E322" s="2" t="s">
        <v>292</v>
      </c>
      <c r="F322" s="2">
        <f>VLOOKUP(B322,[7]Sheet2!$B$3:$I$75,6,0)</f>
        <v>77.5</v>
      </c>
      <c r="G322" s="2">
        <f>VLOOKUP(B322,[7]Sheet2!$B$3:$I$75,8,0)</f>
        <v>74</v>
      </c>
      <c r="H322" s="2" t="s">
        <v>597</v>
      </c>
    </row>
    <row r="323" spans="1:8">
      <c r="A323" s="2">
        <v>322</v>
      </c>
      <c r="B323" s="2" t="s">
        <v>335</v>
      </c>
      <c r="C323" s="2" t="s">
        <v>8</v>
      </c>
      <c r="D323" s="3" t="s">
        <v>917</v>
      </c>
      <c r="E323" s="2" t="s">
        <v>292</v>
      </c>
      <c r="F323" s="2">
        <f>VLOOKUP(B323,[7]Sheet2!$B$3:$I$75,6,0)</f>
        <v>74</v>
      </c>
      <c r="G323" s="2">
        <f>VLOOKUP(B323,[7]Sheet2!$B$3:$I$75,8,0)</f>
        <v>80</v>
      </c>
      <c r="H323" s="2" t="s">
        <v>597</v>
      </c>
    </row>
    <row r="324" spans="1:8">
      <c r="A324" s="2">
        <v>323</v>
      </c>
      <c r="B324" s="2" t="s">
        <v>336</v>
      </c>
      <c r="C324" s="2" t="s">
        <v>13</v>
      </c>
      <c r="D324" s="3" t="s">
        <v>918</v>
      </c>
      <c r="E324" s="2" t="s">
        <v>292</v>
      </c>
      <c r="F324" s="2">
        <f>VLOOKUP(B324,[7]Sheet2!$B$3:$I$75,6,0)</f>
        <v>85.5</v>
      </c>
      <c r="G324" s="2">
        <f>VLOOKUP(B324,[7]Sheet2!$B$3:$I$75,8,0)</f>
        <v>84</v>
      </c>
      <c r="H324" s="2" t="s">
        <v>597</v>
      </c>
    </row>
    <row r="325" spans="1:8">
      <c r="A325" s="2">
        <v>324</v>
      </c>
      <c r="B325" s="2" t="s">
        <v>337</v>
      </c>
      <c r="C325" s="2" t="s">
        <v>8</v>
      </c>
      <c r="D325" s="3" t="s">
        <v>919</v>
      </c>
      <c r="E325" s="2" t="s">
        <v>292</v>
      </c>
      <c r="F325" s="2">
        <f>VLOOKUP(B325,[7]Sheet2!$B$3:$I$75,6,0)</f>
        <v>75.5</v>
      </c>
      <c r="G325" s="2">
        <f>VLOOKUP(B325,[7]Sheet2!$B$3:$I$75,8,0)</f>
        <v>89</v>
      </c>
      <c r="H325" s="2" t="s">
        <v>597</v>
      </c>
    </row>
    <row r="326" spans="1:8">
      <c r="A326" s="2">
        <v>325</v>
      </c>
      <c r="B326" s="4" t="s">
        <v>338</v>
      </c>
      <c r="C326" s="2" t="s">
        <v>8</v>
      </c>
      <c r="D326" s="3" t="s">
        <v>920</v>
      </c>
      <c r="E326" s="2" t="s">
        <v>292</v>
      </c>
      <c r="F326" s="2">
        <f>VLOOKUP(B326,[7]Sheet2!$B$3:$I$75,6,0)</f>
        <v>83.5</v>
      </c>
      <c r="G326" s="2">
        <f>VLOOKUP(B326,[7]Sheet2!$B$3:$I$75,8,0)</f>
        <v>90</v>
      </c>
      <c r="H326" s="2" t="s">
        <v>597</v>
      </c>
    </row>
    <row r="327" spans="1:8">
      <c r="A327" s="2">
        <v>326</v>
      </c>
      <c r="B327" s="4" t="s">
        <v>339</v>
      </c>
      <c r="C327" s="2" t="s">
        <v>8</v>
      </c>
      <c r="D327" s="3" t="s">
        <v>921</v>
      </c>
      <c r="E327" s="2" t="s">
        <v>292</v>
      </c>
      <c r="F327" s="2">
        <f>VLOOKUP(B327,[7]Sheet2!$B$3:$I$75,6,0)</f>
        <v>90</v>
      </c>
      <c r="G327" s="2">
        <f>VLOOKUP(B327,[7]Sheet2!$B$3:$I$75,8,0)</f>
        <v>84</v>
      </c>
      <c r="H327" s="2" t="s">
        <v>597</v>
      </c>
    </row>
    <row r="328" spans="1:8">
      <c r="A328" s="2">
        <v>327</v>
      </c>
      <c r="B328" s="4" t="s">
        <v>340</v>
      </c>
      <c r="C328" s="2" t="s">
        <v>13</v>
      </c>
      <c r="D328" s="3" t="s">
        <v>922</v>
      </c>
      <c r="E328" s="2" t="s">
        <v>292</v>
      </c>
      <c r="F328" s="2">
        <f>VLOOKUP(B328,[7]Sheet2!$B$3:$I$75,6,0)</f>
        <v>74.5</v>
      </c>
      <c r="G328" s="2">
        <f>VLOOKUP(B328,[7]Sheet2!$B$3:$I$75,8,0)</f>
        <v>83</v>
      </c>
      <c r="H328" s="2" t="s">
        <v>597</v>
      </c>
    </row>
    <row r="329" spans="1:8">
      <c r="A329" s="2">
        <v>328</v>
      </c>
      <c r="B329" s="2" t="s">
        <v>341</v>
      </c>
      <c r="C329" s="2" t="s">
        <v>13</v>
      </c>
      <c r="D329" s="3" t="s">
        <v>923</v>
      </c>
      <c r="E329" s="2" t="s">
        <v>292</v>
      </c>
      <c r="F329" s="2">
        <f>VLOOKUP(B329,[7]Sheet2!$B$3:$I$75,6,0)</f>
        <v>89.5</v>
      </c>
      <c r="G329" s="2">
        <f>VLOOKUP(B329,[7]Sheet2!$B$3:$I$75,8,0)</f>
        <v>85</v>
      </c>
      <c r="H329" s="2" t="s">
        <v>597</v>
      </c>
    </row>
    <row r="330" spans="1:8">
      <c r="A330" s="2">
        <v>329</v>
      </c>
      <c r="B330" s="2" t="s">
        <v>342</v>
      </c>
      <c r="C330" s="2" t="s">
        <v>8</v>
      </c>
      <c r="D330" s="3" t="s">
        <v>924</v>
      </c>
      <c r="E330" s="2" t="s">
        <v>292</v>
      </c>
      <c r="F330" s="2">
        <f>VLOOKUP(B330,[7]Sheet2!$B$3:$I$75,6,0)</f>
        <v>94.5</v>
      </c>
      <c r="G330" s="2">
        <f>VLOOKUP(B330,[7]Sheet2!$B$3:$I$75,8,0)</f>
        <v>77</v>
      </c>
      <c r="H330" s="2" t="s">
        <v>597</v>
      </c>
    </row>
    <row r="331" spans="1:8">
      <c r="A331" s="2">
        <v>330</v>
      </c>
      <c r="B331" s="2" t="s">
        <v>343</v>
      </c>
      <c r="C331" s="2" t="s">
        <v>13</v>
      </c>
      <c r="D331" s="3" t="s">
        <v>925</v>
      </c>
      <c r="E331" s="2" t="s">
        <v>292</v>
      </c>
      <c r="F331" s="2">
        <f>VLOOKUP(B331,[7]Sheet2!$B$3:$I$75,6,0)</f>
        <v>84.5</v>
      </c>
      <c r="G331" s="2">
        <f>VLOOKUP(B331,[7]Sheet2!$B$3:$I$75,8,0)</f>
        <v>89</v>
      </c>
      <c r="H331" s="2" t="s">
        <v>597</v>
      </c>
    </row>
    <row r="332" spans="1:8">
      <c r="A332" s="2">
        <v>331</v>
      </c>
      <c r="B332" s="4" t="s">
        <v>344</v>
      </c>
      <c r="C332" s="2" t="s">
        <v>8</v>
      </c>
      <c r="D332" s="3" t="s">
        <v>926</v>
      </c>
      <c r="E332" s="2" t="s">
        <v>292</v>
      </c>
      <c r="F332" s="2">
        <f>VLOOKUP(B332,[7]Sheet2!$B$3:$I$75,6,0)</f>
        <v>91.5</v>
      </c>
      <c r="G332" s="2">
        <f>VLOOKUP(B332,[7]Sheet2!$B$3:$I$75,8,0)</f>
        <v>88</v>
      </c>
      <c r="H332" s="2" t="s">
        <v>597</v>
      </c>
    </row>
    <row r="333" spans="1:8">
      <c r="A333" s="2">
        <v>332</v>
      </c>
      <c r="B333" s="4" t="s">
        <v>345</v>
      </c>
      <c r="C333" s="2" t="s">
        <v>8</v>
      </c>
      <c r="D333" s="3" t="s">
        <v>927</v>
      </c>
      <c r="E333" s="2" t="s">
        <v>292</v>
      </c>
      <c r="F333" s="2">
        <f>VLOOKUP(B333,[7]Sheet2!$B$3:$I$75,6,0)</f>
        <v>91.5</v>
      </c>
      <c r="G333" s="2">
        <f>VLOOKUP(B333,[7]Sheet2!$B$3:$I$75,8,0)</f>
        <v>89</v>
      </c>
      <c r="H333" s="2" t="s">
        <v>597</v>
      </c>
    </row>
    <row r="334" spans="1:8">
      <c r="A334" s="2">
        <v>333</v>
      </c>
      <c r="B334" s="4" t="s">
        <v>346</v>
      </c>
      <c r="C334" s="2" t="s">
        <v>13</v>
      </c>
      <c r="D334" s="3" t="s">
        <v>928</v>
      </c>
      <c r="E334" s="2" t="s">
        <v>292</v>
      </c>
      <c r="F334" s="2">
        <f>VLOOKUP(B334,[7]Sheet2!$B$3:$I$75,6,0)</f>
        <v>94.5</v>
      </c>
      <c r="G334" s="2">
        <f>VLOOKUP(B334,[7]Sheet2!$B$3:$I$75,8,0)</f>
        <v>90</v>
      </c>
      <c r="H334" s="2" t="s">
        <v>597</v>
      </c>
    </row>
    <row r="335" spans="1:8">
      <c r="A335" s="2">
        <v>334</v>
      </c>
      <c r="B335" s="4" t="s">
        <v>347</v>
      </c>
      <c r="C335" s="2" t="s">
        <v>13</v>
      </c>
      <c r="D335" s="3" t="s">
        <v>929</v>
      </c>
      <c r="E335" s="2" t="s">
        <v>292</v>
      </c>
      <c r="F335" s="2">
        <f>VLOOKUP(B335,[7]Sheet2!$B$3:$I$75,6,0)</f>
        <v>81.5</v>
      </c>
      <c r="G335" s="2">
        <f>VLOOKUP(B335,[7]Sheet2!$B$3:$I$75,8,0)</f>
        <v>81</v>
      </c>
      <c r="H335" s="2" t="s">
        <v>597</v>
      </c>
    </row>
    <row r="336" spans="1:8">
      <c r="A336" s="2">
        <v>335</v>
      </c>
      <c r="B336" s="2" t="s">
        <v>348</v>
      </c>
      <c r="C336" s="2" t="s">
        <v>13</v>
      </c>
      <c r="D336" s="3" t="s">
        <v>930</v>
      </c>
      <c r="E336" s="2" t="s">
        <v>292</v>
      </c>
      <c r="F336" s="2">
        <f>VLOOKUP(B336,[7]Sheet2!$B$3:$I$75,6,0)</f>
        <v>85</v>
      </c>
      <c r="G336" s="2">
        <f>VLOOKUP(B336,[7]Sheet2!$B$3:$I$75,8,0)</f>
        <v>84</v>
      </c>
      <c r="H336" s="2" t="s">
        <v>597</v>
      </c>
    </row>
    <row r="337" spans="1:8">
      <c r="A337" s="2">
        <v>336</v>
      </c>
      <c r="B337" s="2" t="s">
        <v>349</v>
      </c>
      <c r="C337" s="2" t="s">
        <v>13</v>
      </c>
      <c r="D337" s="3" t="s">
        <v>931</v>
      </c>
      <c r="E337" s="2" t="s">
        <v>292</v>
      </c>
      <c r="F337" s="2">
        <f>VLOOKUP(B337,[7]Sheet2!$B$3:$I$75,6,0)</f>
        <v>86</v>
      </c>
      <c r="G337" s="2">
        <f>VLOOKUP(B337,[7]Sheet2!$B$3:$I$75,8,0)</f>
        <v>86</v>
      </c>
      <c r="H337" s="2" t="s">
        <v>597</v>
      </c>
    </row>
    <row r="338" spans="1:8">
      <c r="A338" s="2">
        <v>337</v>
      </c>
      <c r="B338" s="4" t="s">
        <v>350</v>
      </c>
      <c r="C338" s="2" t="s">
        <v>13</v>
      </c>
      <c r="D338" s="3" t="s">
        <v>932</v>
      </c>
      <c r="E338" s="2" t="s">
        <v>292</v>
      </c>
      <c r="F338" s="2">
        <f>VLOOKUP(B338,[7]Sheet2!$B$3:$I$75,6,0)</f>
        <v>89.5</v>
      </c>
      <c r="G338" s="2">
        <f>VLOOKUP(B338,[7]Sheet2!$B$3:$I$75,8,0)</f>
        <v>84</v>
      </c>
      <c r="H338" s="2" t="s">
        <v>597</v>
      </c>
    </row>
    <row r="339" spans="1:8">
      <c r="A339" s="2">
        <v>338</v>
      </c>
      <c r="B339" s="4" t="s">
        <v>351</v>
      </c>
      <c r="C339" s="2" t="s">
        <v>13</v>
      </c>
      <c r="D339" s="3" t="s">
        <v>933</v>
      </c>
      <c r="E339" s="2" t="s">
        <v>292</v>
      </c>
      <c r="F339" s="2">
        <f>VLOOKUP(B339,[7]Sheet2!$B$3:$I$75,6,0)</f>
        <v>93</v>
      </c>
      <c r="G339" s="2">
        <f>VLOOKUP(B339,[7]Sheet2!$B$3:$I$75,8,0)</f>
        <v>85</v>
      </c>
      <c r="H339" s="2" t="s">
        <v>597</v>
      </c>
    </row>
    <row r="340" spans="1:8">
      <c r="A340" s="2">
        <v>339</v>
      </c>
      <c r="B340" s="2" t="s">
        <v>352</v>
      </c>
      <c r="C340" s="2" t="s">
        <v>13</v>
      </c>
      <c r="D340" s="3" t="s">
        <v>934</v>
      </c>
      <c r="E340" s="2" t="s">
        <v>292</v>
      </c>
      <c r="F340" s="2">
        <f>VLOOKUP(B340,[7]Sheet2!$B$3:$I$75,6,0)</f>
        <v>94.5</v>
      </c>
      <c r="G340" s="2">
        <f>VLOOKUP(B340,[7]Sheet2!$B$3:$I$75,8,0)</f>
        <v>77</v>
      </c>
      <c r="H340" s="2" t="s">
        <v>597</v>
      </c>
    </row>
    <row r="341" spans="1:8">
      <c r="A341" s="2">
        <v>340</v>
      </c>
      <c r="B341" s="2" t="s">
        <v>353</v>
      </c>
      <c r="C341" s="2" t="s">
        <v>13</v>
      </c>
      <c r="D341" s="3" t="s">
        <v>935</v>
      </c>
      <c r="E341" s="2" t="s">
        <v>292</v>
      </c>
      <c r="F341" s="2">
        <f>VLOOKUP(B341,[7]Sheet2!$B$3:$I$75,6,0)</f>
        <v>78.5</v>
      </c>
      <c r="G341" s="2">
        <f>VLOOKUP(B341,[7]Sheet2!$B$3:$I$75,8,0)</f>
        <v>94</v>
      </c>
      <c r="H341" s="2" t="s">
        <v>597</v>
      </c>
    </row>
    <row r="342" spans="1:8">
      <c r="A342" s="2">
        <v>341</v>
      </c>
      <c r="B342" s="2" t="s">
        <v>174</v>
      </c>
      <c r="C342" s="2" t="s">
        <v>8</v>
      </c>
      <c r="D342" s="3" t="s">
        <v>936</v>
      </c>
      <c r="E342" s="2" t="s">
        <v>292</v>
      </c>
      <c r="F342" s="2">
        <f>VLOOKUP(B342,[7]Sheet2!$B$3:$I$75,6,0)</f>
        <v>75.5</v>
      </c>
      <c r="G342" s="2">
        <f>VLOOKUP(B342,[7]Sheet2!$B$3:$I$75,8,0)</f>
        <v>93</v>
      </c>
      <c r="H342" s="2" t="s">
        <v>597</v>
      </c>
    </row>
    <row r="343" spans="1:8">
      <c r="A343" s="2">
        <v>342</v>
      </c>
      <c r="B343" s="4" t="s">
        <v>354</v>
      </c>
      <c r="C343" s="2" t="s">
        <v>13</v>
      </c>
      <c r="D343" s="3" t="s">
        <v>937</v>
      </c>
      <c r="E343" s="2" t="s">
        <v>292</v>
      </c>
      <c r="F343" s="2">
        <f>VLOOKUP(B343,[7]Sheet2!$B$3:$I$75,6,0)</f>
        <v>91</v>
      </c>
      <c r="G343" s="2">
        <f>VLOOKUP(B343,[7]Sheet2!$B$3:$I$75,8,0)</f>
        <v>84</v>
      </c>
      <c r="H343" s="2" t="s">
        <v>597</v>
      </c>
    </row>
    <row r="344" spans="1:8">
      <c r="A344" s="2">
        <v>343</v>
      </c>
      <c r="B344" s="4" t="s">
        <v>355</v>
      </c>
      <c r="C344" s="2" t="s">
        <v>13</v>
      </c>
      <c r="D344" s="3" t="s">
        <v>938</v>
      </c>
      <c r="E344" s="2" t="s">
        <v>292</v>
      </c>
      <c r="F344" s="2">
        <f>VLOOKUP(B344,[7]Sheet2!$B$3:$I$75,6,0)</f>
        <v>89.5</v>
      </c>
      <c r="G344" s="2">
        <f>VLOOKUP(B344,[7]Sheet2!$B$3:$I$75,8,0)</f>
        <v>90</v>
      </c>
      <c r="H344" s="2" t="s">
        <v>597</v>
      </c>
    </row>
    <row r="345" spans="1:8">
      <c r="A345" s="2">
        <v>344</v>
      </c>
      <c r="B345" s="2" t="s">
        <v>356</v>
      </c>
      <c r="C345" s="2" t="s">
        <v>13</v>
      </c>
      <c r="D345" s="3" t="s">
        <v>939</v>
      </c>
      <c r="E345" s="2" t="s">
        <v>292</v>
      </c>
      <c r="F345" s="2">
        <f>VLOOKUP(B345,[7]Sheet2!$B$3:$I$75,6,0)</f>
        <v>89</v>
      </c>
      <c r="G345" s="2">
        <f>VLOOKUP(B345,[7]Sheet2!$B$3:$I$75,8,0)</f>
        <v>82</v>
      </c>
      <c r="H345" s="2" t="s">
        <v>597</v>
      </c>
    </row>
    <row r="346" spans="1:8">
      <c r="A346" s="2">
        <v>345</v>
      </c>
      <c r="B346" s="2" t="s">
        <v>357</v>
      </c>
      <c r="C346" s="2" t="s">
        <v>8</v>
      </c>
      <c r="D346" s="3" t="s">
        <v>940</v>
      </c>
      <c r="E346" s="2" t="s">
        <v>292</v>
      </c>
      <c r="F346" s="2">
        <f>VLOOKUP(B346,[7]Sheet2!$B$3:$I$75,6,0)</f>
        <v>89</v>
      </c>
      <c r="G346" s="2">
        <f>VLOOKUP(B346,[7]Sheet2!$B$3:$I$75,8,0)</f>
        <v>89</v>
      </c>
      <c r="H346" s="2" t="s">
        <v>597</v>
      </c>
    </row>
    <row r="347" spans="1:8">
      <c r="A347" s="2">
        <v>346</v>
      </c>
      <c r="B347" s="2" t="s">
        <v>358</v>
      </c>
      <c r="C347" s="2" t="s">
        <v>13</v>
      </c>
      <c r="D347" s="3" t="s">
        <v>941</v>
      </c>
      <c r="E347" s="2" t="s">
        <v>292</v>
      </c>
      <c r="F347" s="2">
        <f>VLOOKUP(B347,[7]Sheet2!$B$3:$I$75,6,0)</f>
        <v>96</v>
      </c>
      <c r="G347" s="2">
        <f>VLOOKUP(B347,[7]Sheet2!$B$3:$I$75,8,0)</f>
        <v>89</v>
      </c>
      <c r="H347" s="2" t="s">
        <v>597</v>
      </c>
    </row>
    <row r="348" spans="1:8">
      <c r="A348" s="2">
        <v>347</v>
      </c>
      <c r="B348" s="4" t="s">
        <v>359</v>
      </c>
      <c r="C348" s="2" t="s">
        <v>13</v>
      </c>
      <c r="D348" s="3" t="s">
        <v>942</v>
      </c>
      <c r="E348" s="2" t="s">
        <v>292</v>
      </c>
      <c r="F348" s="2">
        <f>VLOOKUP(B348,[7]Sheet2!$B$3:$I$75,6,0)</f>
        <v>64.5</v>
      </c>
      <c r="G348" s="2">
        <f>VLOOKUP(B348,[7]Sheet2!$B$3:$I$75,8,0)</f>
        <v>90</v>
      </c>
      <c r="H348" s="2" t="s">
        <v>597</v>
      </c>
    </row>
    <row r="349" spans="1:8">
      <c r="A349" s="2">
        <v>348</v>
      </c>
      <c r="B349" s="4" t="s">
        <v>360</v>
      </c>
      <c r="C349" s="2" t="s">
        <v>8</v>
      </c>
      <c r="D349" s="3" t="s">
        <v>943</v>
      </c>
      <c r="E349" s="2" t="s">
        <v>292</v>
      </c>
      <c r="F349" s="2">
        <f>VLOOKUP(B349,[7]Sheet2!$B$3:$I$75,6,0)</f>
        <v>78</v>
      </c>
      <c r="G349" s="2">
        <f>VLOOKUP(B349,[7]Sheet2!$B$3:$I$75,8,0)</f>
        <v>90</v>
      </c>
      <c r="H349" s="2" t="s">
        <v>597</v>
      </c>
    </row>
    <row r="350" spans="1:8">
      <c r="A350" s="2">
        <v>349</v>
      </c>
      <c r="B350" s="2" t="s">
        <v>361</v>
      </c>
      <c r="C350" s="2" t="s">
        <v>13</v>
      </c>
      <c r="D350" s="3" t="s">
        <v>944</v>
      </c>
      <c r="E350" s="2" t="s">
        <v>292</v>
      </c>
      <c r="F350" s="2">
        <f>VLOOKUP(B350,[7]Sheet2!$B$3:$I$75,6,0)</f>
        <v>88.5</v>
      </c>
      <c r="G350" s="2">
        <f>VLOOKUP(B350,[7]Sheet2!$B$3:$I$75,8,0)</f>
        <v>89</v>
      </c>
      <c r="H350" s="2" t="s">
        <v>597</v>
      </c>
    </row>
    <row r="351" spans="1:8">
      <c r="A351" s="2">
        <v>350</v>
      </c>
      <c r="B351" s="4" t="s">
        <v>362</v>
      </c>
      <c r="C351" s="2" t="s">
        <v>13</v>
      </c>
      <c r="D351" s="3" t="s">
        <v>945</v>
      </c>
      <c r="E351" s="2" t="s">
        <v>292</v>
      </c>
      <c r="F351" s="2">
        <f>VLOOKUP(B351,[7]Sheet2!$B$3:$I$75,6,0)</f>
        <v>75.5</v>
      </c>
      <c r="G351" s="2">
        <f>VLOOKUP(B351,[7]Sheet2!$B$3:$I$75,8,0)</f>
        <v>90</v>
      </c>
      <c r="H351" s="2" t="s">
        <v>597</v>
      </c>
    </row>
    <row r="352" spans="1:8">
      <c r="A352" s="2">
        <v>351</v>
      </c>
      <c r="B352" s="4" t="s">
        <v>363</v>
      </c>
      <c r="C352" s="2" t="s">
        <v>8</v>
      </c>
      <c r="D352" s="3" t="s">
        <v>946</v>
      </c>
      <c r="E352" s="2" t="s">
        <v>292</v>
      </c>
      <c r="F352" s="2">
        <f>VLOOKUP(B352,[7]Sheet2!$B$3:$I$75,6,0)</f>
        <v>91.5</v>
      </c>
      <c r="G352" s="2">
        <f>VLOOKUP(B352,[7]Sheet2!$B$3:$I$75,8,0)</f>
        <v>88</v>
      </c>
      <c r="H352" s="2" t="s">
        <v>597</v>
      </c>
    </row>
    <row r="353" spans="1:8">
      <c r="A353" s="2">
        <v>352</v>
      </c>
      <c r="B353" s="2" t="s">
        <v>364</v>
      </c>
      <c r="C353" s="2" t="s">
        <v>8</v>
      </c>
      <c r="D353" s="3" t="s">
        <v>947</v>
      </c>
      <c r="E353" s="2" t="s">
        <v>365</v>
      </c>
      <c r="F353" s="2">
        <f>VLOOKUP(B353,[8]饲料检测技术!$B$3:$I$43,6,0)</f>
        <v>82.75</v>
      </c>
      <c r="G353" s="2">
        <f>VLOOKUP(B353,[8]饲料检测技术!$B$3:$I$43,8,0)</f>
        <v>75</v>
      </c>
      <c r="H353" s="2" t="s">
        <v>597</v>
      </c>
    </row>
    <row r="354" spans="1:8">
      <c r="A354" s="2">
        <v>353</v>
      </c>
      <c r="B354" s="2" t="s">
        <v>366</v>
      </c>
      <c r="C354" s="2" t="s">
        <v>8</v>
      </c>
      <c r="D354" s="3" t="s">
        <v>948</v>
      </c>
      <c r="E354" s="2" t="s">
        <v>365</v>
      </c>
      <c r="F354" s="2">
        <f>VLOOKUP(B354,[8]饲料检测技术!$B$3:$I$43,6,0)</f>
        <v>87</v>
      </c>
      <c r="G354" s="2">
        <f>VLOOKUP(B354,[8]饲料检测技术!$B$3:$I$43,8,0)</f>
        <v>85</v>
      </c>
      <c r="H354" s="2" t="s">
        <v>597</v>
      </c>
    </row>
    <row r="355" spans="1:8">
      <c r="A355" s="2">
        <v>354</v>
      </c>
      <c r="B355" s="2" t="s">
        <v>367</v>
      </c>
      <c r="C355" s="2" t="s">
        <v>8</v>
      </c>
      <c r="D355" s="3" t="s">
        <v>949</v>
      </c>
      <c r="E355" s="2" t="s">
        <v>365</v>
      </c>
      <c r="F355" s="2">
        <f>VLOOKUP(B355,[8]饲料检测技术!$B$3:$I$43,6,0)</f>
        <v>85.5</v>
      </c>
      <c r="G355" s="2">
        <f>VLOOKUP(B355,[8]饲料检测技术!$B$3:$I$43,8,0)</f>
        <v>90</v>
      </c>
      <c r="H355" s="2" t="s">
        <v>597</v>
      </c>
    </row>
    <row r="356" spans="1:8">
      <c r="A356" s="2">
        <v>355</v>
      </c>
      <c r="B356" s="2" t="s">
        <v>368</v>
      </c>
      <c r="C356" s="2" t="s">
        <v>8</v>
      </c>
      <c r="D356" s="3" t="s">
        <v>950</v>
      </c>
      <c r="E356" s="2" t="s">
        <v>365</v>
      </c>
      <c r="F356" s="2">
        <f>VLOOKUP(B356,[8]饲料检测技术!$B$3:$I$43,6,0)</f>
        <v>69.5</v>
      </c>
      <c r="G356" s="2">
        <f>VLOOKUP(B356,[8]饲料检测技术!$B$3:$I$43,8,0)</f>
        <v>80</v>
      </c>
      <c r="H356" s="2" t="s">
        <v>597</v>
      </c>
    </row>
    <row r="357" spans="1:8">
      <c r="A357" s="2">
        <v>356</v>
      </c>
      <c r="B357" s="2" t="s">
        <v>369</v>
      </c>
      <c r="C357" s="2" t="s">
        <v>8</v>
      </c>
      <c r="D357" s="3" t="s">
        <v>951</v>
      </c>
      <c r="E357" s="2" t="s">
        <v>365</v>
      </c>
      <c r="F357" s="2">
        <f>VLOOKUP(B357,[8]饲料检测技术!$B$3:$I$43,6,0)</f>
        <v>86.75</v>
      </c>
      <c r="G357" s="2">
        <f>VLOOKUP(B357,[8]饲料检测技术!$B$3:$I$43,8,0)</f>
        <v>95</v>
      </c>
      <c r="H357" s="2" t="s">
        <v>597</v>
      </c>
    </row>
    <row r="358" spans="1:8">
      <c r="A358" s="2">
        <v>357</v>
      </c>
      <c r="B358" s="2" t="s">
        <v>370</v>
      </c>
      <c r="C358" s="2" t="s">
        <v>8</v>
      </c>
      <c r="D358" s="3" t="s">
        <v>952</v>
      </c>
      <c r="E358" s="2" t="s">
        <v>365</v>
      </c>
      <c r="F358" s="2">
        <f>VLOOKUP(B358,[8]饲料检测技术!$B$3:$I$43,6,0)</f>
        <v>89.5</v>
      </c>
      <c r="G358" s="2">
        <f>VLOOKUP(B358,[8]饲料检测技术!$B$3:$I$43,8,0)</f>
        <v>90</v>
      </c>
      <c r="H358" s="2" t="s">
        <v>597</v>
      </c>
    </row>
    <row r="359" spans="1:8">
      <c r="A359" s="2">
        <v>358</v>
      </c>
      <c r="B359" s="2" t="s">
        <v>371</v>
      </c>
      <c r="C359" s="2" t="s">
        <v>8</v>
      </c>
      <c r="D359" s="3" t="s">
        <v>953</v>
      </c>
      <c r="E359" s="2" t="s">
        <v>365</v>
      </c>
      <c r="F359" s="2">
        <f>VLOOKUP(B359,[8]饲料检测技术!$B$3:$I$43,6,0)</f>
        <v>68.75</v>
      </c>
      <c r="G359" s="2">
        <f>VLOOKUP(B359,[8]饲料检测技术!$B$3:$I$43,8,0)</f>
        <v>80</v>
      </c>
      <c r="H359" s="2" t="s">
        <v>597</v>
      </c>
    </row>
    <row r="360" spans="1:8">
      <c r="A360" s="2">
        <v>359</v>
      </c>
      <c r="B360" s="2" t="s">
        <v>372</v>
      </c>
      <c r="C360" s="2" t="s">
        <v>8</v>
      </c>
      <c r="D360" s="3" t="s">
        <v>954</v>
      </c>
      <c r="E360" s="2" t="s">
        <v>365</v>
      </c>
      <c r="F360" s="2">
        <f>VLOOKUP(B360,[8]饲料检测技术!$B$3:$I$43,6,0)</f>
        <v>81.75</v>
      </c>
      <c r="G360" s="2">
        <f>VLOOKUP(B360,[8]饲料检测技术!$B$3:$I$43,8,0)</f>
        <v>85</v>
      </c>
      <c r="H360" s="2" t="s">
        <v>597</v>
      </c>
    </row>
    <row r="361" spans="1:8">
      <c r="A361" s="2">
        <v>360</v>
      </c>
      <c r="B361" s="2" t="s">
        <v>373</v>
      </c>
      <c r="C361" s="2" t="s">
        <v>8</v>
      </c>
      <c r="D361" s="3" t="s">
        <v>955</v>
      </c>
      <c r="E361" s="2" t="s">
        <v>365</v>
      </c>
      <c r="F361" s="2">
        <f>VLOOKUP(B361,[8]饲料检测技术!$B$3:$I$43,6,0)</f>
        <v>87.5</v>
      </c>
      <c r="G361" s="2">
        <f>VLOOKUP(B361,[8]饲料检测技术!$B$3:$I$43,8,0)</f>
        <v>90</v>
      </c>
      <c r="H361" s="2" t="s">
        <v>597</v>
      </c>
    </row>
    <row r="362" spans="1:8">
      <c r="A362" s="2">
        <v>361</v>
      </c>
      <c r="B362" s="2" t="s">
        <v>374</v>
      </c>
      <c r="C362" s="2" t="s">
        <v>8</v>
      </c>
      <c r="D362" s="3" t="s">
        <v>956</v>
      </c>
      <c r="E362" s="2" t="s">
        <v>365</v>
      </c>
      <c r="F362" s="2">
        <f>VLOOKUP(B362,[8]饲料检测技术!$B$3:$I$43,6,0)</f>
        <v>74</v>
      </c>
      <c r="G362" s="2">
        <f>VLOOKUP(B362,[8]饲料检测技术!$B$3:$I$43,8,0)</f>
        <v>80</v>
      </c>
      <c r="H362" s="2" t="s">
        <v>597</v>
      </c>
    </row>
    <row r="363" spans="1:8">
      <c r="A363" s="2">
        <v>362</v>
      </c>
      <c r="B363" s="2" t="s">
        <v>375</v>
      </c>
      <c r="C363" s="2" t="s">
        <v>8</v>
      </c>
      <c r="D363" s="3" t="s">
        <v>957</v>
      </c>
      <c r="E363" s="2" t="s">
        <v>365</v>
      </c>
      <c r="F363" s="2">
        <f>VLOOKUP(B363,[8]饲料检测技术!$B$3:$I$43,6,0)</f>
        <v>86</v>
      </c>
      <c r="G363" s="2">
        <f>VLOOKUP(B363,[8]饲料检测技术!$B$3:$I$43,8,0)</f>
        <v>85</v>
      </c>
      <c r="H363" s="2" t="s">
        <v>597</v>
      </c>
    </row>
    <row r="364" spans="1:8">
      <c r="A364" s="2">
        <v>363</v>
      </c>
      <c r="B364" s="2" t="s">
        <v>376</v>
      </c>
      <c r="C364" s="2" t="s">
        <v>8</v>
      </c>
      <c r="D364" s="3" t="s">
        <v>958</v>
      </c>
      <c r="E364" s="2" t="s">
        <v>365</v>
      </c>
      <c r="F364" s="2">
        <f>VLOOKUP(B364,[8]饲料检测技术!$B$3:$I$43,6,0)</f>
        <v>81.75</v>
      </c>
      <c r="G364" s="2">
        <f>VLOOKUP(B364,[8]饲料检测技术!$B$3:$I$43,8,0)</f>
        <v>95</v>
      </c>
      <c r="H364" s="2" t="s">
        <v>597</v>
      </c>
    </row>
    <row r="365" spans="1:8">
      <c r="A365" s="2">
        <v>364</v>
      </c>
      <c r="B365" s="2" t="s">
        <v>377</v>
      </c>
      <c r="C365" s="2" t="s">
        <v>13</v>
      </c>
      <c r="D365" s="3" t="s">
        <v>959</v>
      </c>
      <c r="E365" s="2" t="s">
        <v>365</v>
      </c>
      <c r="F365" s="2">
        <f>VLOOKUP(B365,[8]饲料检测技术!$B$3:$I$43,6,0)</f>
        <v>68</v>
      </c>
      <c r="G365" s="2">
        <f>VLOOKUP(B365,[8]饲料检测技术!$B$3:$I$43,8,0)</f>
        <v>85</v>
      </c>
      <c r="H365" s="2" t="s">
        <v>597</v>
      </c>
    </row>
    <row r="366" spans="1:8">
      <c r="A366" s="2">
        <v>365</v>
      </c>
      <c r="B366" s="2" t="s">
        <v>378</v>
      </c>
      <c r="C366" s="2" t="s">
        <v>13</v>
      </c>
      <c r="D366" s="3" t="s">
        <v>960</v>
      </c>
      <c r="E366" s="2" t="s">
        <v>365</v>
      </c>
      <c r="F366" s="2">
        <f>VLOOKUP(B366,[8]饲料检测技术!$B$3:$I$43,6,0)</f>
        <v>89.25</v>
      </c>
      <c r="G366" s="2">
        <f>VLOOKUP(B366,[8]饲料检测技术!$B$3:$I$43,8,0)</f>
        <v>90</v>
      </c>
      <c r="H366" s="2" t="s">
        <v>597</v>
      </c>
    </row>
    <row r="367" spans="1:8">
      <c r="A367" s="2">
        <v>366</v>
      </c>
      <c r="B367" s="2" t="s">
        <v>379</v>
      </c>
      <c r="C367" s="2" t="s">
        <v>13</v>
      </c>
      <c r="D367" s="3" t="s">
        <v>961</v>
      </c>
      <c r="E367" s="2" t="s">
        <v>365</v>
      </c>
      <c r="F367" s="2">
        <f>VLOOKUP(B367,[8]饲料检测技术!$B$3:$I$43,6,0)</f>
        <v>90</v>
      </c>
      <c r="G367" s="2">
        <f>VLOOKUP(B367,[8]饲料检测技术!$B$3:$I$43,8,0)</f>
        <v>85</v>
      </c>
      <c r="H367" s="2" t="s">
        <v>597</v>
      </c>
    </row>
    <row r="368" spans="1:8">
      <c r="A368" s="2">
        <v>367</v>
      </c>
      <c r="B368" s="2" t="s">
        <v>380</v>
      </c>
      <c r="C368" s="2" t="s">
        <v>13</v>
      </c>
      <c r="D368" s="3" t="s">
        <v>962</v>
      </c>
      <c r="E368" s="2" t="s">
        <v>365</v>
      </c>
      <c r="F368" s="2">
        <f>VLOOKUP(B368,[8]饲料检测技术!$B$3:$I$43,6,0)</f>
        <v>87</v>
      </c>
      <c r="G368" s="2">
        <f>VLOOKUP(B368,[8]饲料检测技术!$B$3:$I$43,8,0)</f>
        <v>85</v>
      </c>
      <c r="H368" s="2" t="s">
        <v>597</v>
      </c>
    </row>
    <row r="369" spans="1:8">
      <c r="A369" s="2">
        <v>368</v>
      </c>
      <c r="B369" s="2" t="s">
        <v>381</v>
      </c>
      <c r="C369" s="2" t="s">
        <v>13</v>
      </c>
      <c r="D369" s="3" t="s">
        <v>963</v>
      </c>
      <c r="E369" s="2" t="s">
        <v>365</v>
      </c>
      <c r="F369" s="2">
        <f>VLOOKUP(B369,[8]饲料检测技术!$B$3:$I$43,6,0)</f>
        <v>84.25</v>
      </c>
      <c r="G369" s="2">
        <f>VLOOKUP(B369,[8]饲料检测技术!$B$3:$I$43,8,0)</f>
        <v>80</v>
      </c>
      <c r="H369" s="2" t="s">
        <v>597</v>
      </c>
    </row>
    <row r="370" spans="1:8">
      <c r="A370" s="2">
        <v>369</v>
      </c>
      <c r="B370" s="2" t="s">
        <v>382</v>
      </c>
      <c r="C370" s="2" t="s">
        <v>13</v>
      </c>
      <c r="D370" s="3" t="s">
        <v>964</v>
      </c>
      <c r="E370" s="2" t="s">
        <v>365</v>
      </c>
      <c r="F370" s="2">
        <f>VLOOKUP(B370,[8]饲料检测技术!$B$3:$I$43,6,0)</f>
        <v>86.75</v>
      </c>
      <c r="G370" s="2">
        <f>VLOOKUP(B370,[8]饲料检测技术!$B$3:$I$43,8,0)</f>
        <v>90</v>
      </c>
      <c r="H370" s="2" t="s">
        <v>597</v>
      </c>
    </row>
    <row r="371" spans="1:8">
      <c r="A371" s="2">
        <v>370</v>
      </c>
      <c r="B371" s="2" t="s">
        <v>383</v>
      </c>
      <c r="C371" s="2" t="s">
        <v>13</v>
      </c>
      <c r="D371" s="3" t="s">
        <v>965</v>
      </c>
      <c r="E371" s="2" t="s">
        <v>365</v>
      </c>
      <c r="F371" s="2">
        <f>VLOOKUP(B371,[8]饲料检测技术!$B$3:$I$43,6,0)</f>
        <v>85</v>
      </c>
      <c r="G371" s="2">
        <f>VLOOKUP(B371,[8]饲料检测技术!$B$3:$I$43,8,0)</f>
        <v>90</v>
      </c>
      <c r="H371" s="2" t="s">
        <v>597</v>
      </c>
    </row>
    <row r="372" spans="1:8">
      <c r="A372" s="2">
        <v>371</v>
      </c>
      <c r="B372" s="2" t="s">
        <v>384</v>
      </c>
      <c r="C372" s="2" t="s">
        <v>13</v>
      </c>
      <c r="D372" s="3" t="s">
        <v>966</v>
      </c>
      <c r="E372" s="2" t="s">
        <v>365</v>
      </c>
      <c r="F372" s="2">
        <f>VLOOKUP(B372,[8]饲料检测技术!$B$3:$I$43,6,0)</f>
        <v>91</v>
      </c>
      <c r="G372" s="2">
        <f>VLOOKUP(B372,[8]饲料检测技术!$B$3:$I$43,8,0)</f>
        <v>85</v>
      </c>
      <c r="H372" s="2" t="s">
        <v>597</v>
      </c>
    </row>
    <row r="373" spans="1:8">
      <c r="A373" s="2">
        <v>372</v>
      </c>
      <c r="B373" s="2" t="s">
        <v>385</v>
      </c>
      <c r="C373" s="2" t="s">
        <v>13</v>
      </c>
      <c r="D373" s="3" t="s">
        <v>967</v>
      </c>
      <c r="E373" s="2" t="s">
        <v>365</v>
      </c>
      <c r="F373" s="2">
        <f>VLOOKUP(B373,[8]饲料检测技术!$B$3:$I$43,6,0)</f>
        <v>86.25</v>
      </c>
      <c r="G373" s="2">
        <f>VLOOKUP(B373,[8]饲料检测技术!$B$3:$I$43,8,0)</f>
        <v>85</v>
      </c>
      <c r="H373" s="2" t="s">
        <v>597</v>
      </c>
    </row>
    <row r="374" spans="1:8">
      <c r="A374" s="2">
        <v>373</v>
      </c>
      <c r="B374" s="2" t="s">
        <v>386</v>
      </c>
      <c r="C374" s="2" t="s">
        <v>13</v>
      </c>
      <c r="D374" s="3" t="s">
        <v>968</v>
      </c>
      <c r="E374" s="2" t="s">
        <v>365</v>
      </c>
      <c r="F374" s="2">
        <f>VLOOKUP(B374,[8]饲料检测技术!$B$3:$I$43,6,0)</f>
        <v>80</v>
      </c>
      <c r="G374" s="2">
        <f>VLOOKUP(B374,[8]饲料检测技术!$B$3:$I$43,8,0)</f>
        <v>85</v>
      </c>
      <c r="H374" s="2" t="s">
        <v>597</v>
      </c>
    </row>
    <row r="375" spans="1:8">
      <c r="A375" s="2">
        <v>374</v>
      </c>
      <c r="B375" s="2" t="s">
        <v>387</v>
      </c>
      <c r="C375" s="2" t="s">
        <v>13</v>
      </c>
      <c r="D375" s="3" t="s">
        <v>969</v>
      </c>
      <c r="E375" s="2" t="s">
        <v>365</v>
      </c>
      <c r="F375" s="2">
        <f>VLOOKUP(B375,[8]饲料检测技术!$B$3:$I$43,6,0)</f>
        <v>85.25</v>
      </c>
      <c r="G375" s="2">
        <f>VLOOKUP(B375,[8]饲料检测技术!$B$3:$I$43,8,0)</f>
        <v>95</v>
      </c>
      <c r="H375" s="2" t="s">
        <v>597</v>
      </c>
    </row>
    <row r="376" spans="1:8">
      <c r="A376" s="2">
        <v>375</v>
      </c>
      <c r="B376" s="2" t="s">
        <v>388</v>
      </c>
      <c r="C376" s="2" t="s">
        <v>13</v>
      </c>
      <c r="D376" s="3" t="s">
        <v>970</v>
      </c>
      <c r="E376" s="2" t="s">
        <v>365</v>
      </c>
      <c r="F376" s="2">
        <f>VLOOKUP(B376,[8]饲料检测技术!$B$3:$I$43,6,0)</f>
        <v>87</v>
      </c>
      <c r="G376" s="2">
        <f>VLOOKUP(B376,[8]饲料检测技术!$B$3:$I$43,8,0)</f>
        <v>80</v>
      </c>
      <c r="H376" s="2" t="s">
        <v>597</v>
      </c>
    </row>
    <row r="377" spans="1:8">
      <c r="A377" s="2">
        <v>376</v>
      </c>
      <c r="B377" s="2" t="s">
        <v>389</v>
      </c>
      <c r="C377" s="2" t="s">
        <v>13</v>
      </c>
      <c r="D377" s="3" t="s">
        <v>971</v>
      </c>
      <c r="E377" s="2" t="s">
        <v>365</v>
      </c>
      <c r="F377" s="2">
        <f>VLOOKUP(B377,[8]饲料检测技术!$B$3:$I$43,6,0)</f>
        <v>89.5</v>
      </c>
      <c r="G377" s="2">
        <f>VLOOKUP(B377,[8]饲料检测技术!$B$3:$I$43,8,0)</f>
        <v>85</v>
      </c>
      <c r="H377" s="2" t="s">
        <v>597</v>
      </c>
    </row>
    <row r="378" spans="1:8">
      <c r="A378" s="2">
        <v>377</v>
      </c>
      <c r="B378" s="2" t="s">
        <v>390</v>
      </c>
      <c r="C378" s="2" t="s">
        <v>13</v>
      </c>
      <c r="D378" s="3" t="s">
        <v>972</v>
      </c>
      <c r="E378" s="2" t="s">
        <v>365</v>
      </c>
      <c r="F378" s="2">
        <f>VLOOKUP(B378,[8]饲料检测技术!$B$3:$I$43,6,0)</f>
        <v>81.25</v>
      </c>
      <c r="G378" s="2">
        <f>VLOOKUP(B378,[8]饲料检测技术!$B$3:$I$43,8,0)</f>
        <v>90</v>
      </c>
      <c r="H378" s="2" t="s">
        <v>597</v>
      </c>
    </row>
    <row r="379" spans="1:8">
      <c r="A379" s="2">
        <v>378</v>
      </c>
      <c r="B379" s="2" t="s">
        <v>391</v>
      </c>
      <c r="C379" s="2" t="s">
        <v>13</v>
      </c>
      <c r="D379" s="3" t="s">
        <v>820</v>
      </c>
      <c r="E379" s="2" t="s">
        <v>365</v>
      </c>
      <c r="F379" s="2">
        <f>VLOOKUP(B379,[8]饲料检测技术!$B$3:$I$43,6,0)</f>
        <v>85.25</v>
      </c>
      <c r="G379" s="2">
        <f>VLOOKUP(B379,[8]饲料检测技术!$B$3:$I$43,8,0)</f>
        <v>95</v>
      </c>
      <c r="H379" s="2" t="s">
        <v>597</v>
      </c>
    </row>
    <row r="380" spans="1:8">
      <c r="A380" s="2">
        <v>379</v>
      </c>
      <c r="B380" s="2" t="s">
        <v>392</v>
      </c>
      <c r="C380" s="2" t="s">
        <v>13</v>
      </c>
      <c r="D380" s="3" t="s">
        <v>973</v>
      </c>
      <c r="E380" s="2" t="s">
        <v>365</v>
      </c>
      <c r="F380" s="2">
        <f>VLOOKUP(B380,[8]饲料检测技术!$B$3:$I$43,6,0)</f>
        <v>84.25</v>
      </c>
      <c r="G380" s="2">
        <f>VLOOKUP(B380,[8]饲料检测技术!$B$3:$I$43,8,0)</f>
        <v>85</v>
      </c>
      <c r="H380" s="2" t="s">
        <v>597</v>
      </c>
    </row>
    <row r="381" spans="1:8">
      <c r="A381" s="2">
        <v>380</v>
      </c>
      <c r="B381" s="2" t="s">
        <v>393</v>
      </c>
      <c r="C381" s="2" t="s">
        <v>13</v>
      </c>
      <c r="D381" s="3" t="s">
        <v>974</v>
      </c>
      <c r="E381" s="2" t="s">
        <v>365</v>
      </c>
      <c r="F381" s="2">
        <f>VLOOKUP(B381,[8]饲料检测技术!$B$3:$I$43,6,0)</f>
        <v>86</v>
      </c>
      <c r="G381" s="2">
        <f>VLOOKUP(B381,[8]饲料检测技术!$B$3:$I$43,8,0)</f>
        <v>90</v>
      </c>
      <c r="H381" s="2" t="s">
        <v>597</v>
      </c>
    </row>
    <row r="382" spans="1:8">
      <c r="A382" s="2">
        <v>381</v>
      </c>
      <c r="B382" s="2" t="s">
        <v>394</v>
      </c>
      <c r="C382" s="2" t="s">
        <v>13</v>
      </c>
      <c r="D382" s="3" t="s">
        <v>975</v>
      </c>
      <c r="E382" s="2" t="s">
        <v>365</v>
      </c>
      <c r="F382" s="2">
        <f>VLOOKUP(B382,[8]饲料检测技术!$B$3:$I$43,6,0)</f>
        <v>88</v>
      </c>
      <c r="G382" s="2">
        <f>VLOOKUP(B382,[8]饲料检测技术!$B$3:$I$43,8,0)</f>
        <v>80</v>
      </c>
      <c r="H382" s="2" t="s">
        <v>597</v>
      </c>
    </row>
    <row r="383" spans="1:8">
      <c r="A383" s="2">
        <v>382</v>
      </c>
      <c r="B383" s="2" t="s">
        <v>395</v>
      </c>
      <c r="C383" s="2" t="s">
        <v>13</v>
      </c>
      <c r="D383" s="3" t="s">
        <v>976</v>
      </c>
      <c r="E383" s="2" t="s">
        <v>365</v>
      </c>
      <c r="F383" s="2">
        <f>VLOOKUP(B383,[8]饲料检测技术!$B$3:$I$43,6,0)</f>
        <v>90</v>
      </c>
      <c r="G383" s="2">
        <f>VLOOKUP(B383,[8]饲料检测技术!$B$3:$I$43,8,0)</f>
        <v>80</v>
      </c>
      <c r="H383" s="2" t="s">
        <v>597</v>
      </c>
    </row>
    <row r="384" spans="1:8">
      <c r="A384" s="2">
        <v>383</v>
      </c>
      <c r="B384" s="2" t="s">
        <v>396</v>
      </c>
      <c r="C384" s="2" t="s">
        <v>13</v>
      </c>
      <c r="D384" s="3" t="s">
        <v>977</v>
      </c>
      <c r="E384" s="2" t="s">
        <v>365</v>
      </c>
      <c r="F384" s="2">
        <f>VLOOKUP(B384,[8]饲料检测技术!$B$3:$I$43,6,0)</f>
        <v>88.25</v>
      </c>
      <c r="G384" s="2">
        <f>VLOOKUP(B384,[8]饲料检测技术!$B$3:$I$43,8,0)</f>
        <v>80</v>
      </c>
      <c r="H384" s="2" t="s">
        <v>597</v>
      </c>
    </row>
    <row r="385" spans="1:8">
      <c r="A385" s="2">
        <v>384</v>
      </c>
      <c r="B385" s="2" t="s">
        <v>397</v>
      </c>
      <c r="C385" s="2" t="s">
        <v>13</v>
      </c>
      <c r="D385" s="3" t="s">
        <v>978</v>
      </c>
      <c r="E385" s="2" t="s">
        <v>365</v>
      </c>
      <c r="F385" s="2">
        <f>VLOOKUP(B385,[8]饲料检测技术!$B$3:$I$43,6,0)</f>
        <v>81.75</v>
      </c>
      <c r="G385" s="2">
        <f>VLOOKUP(B385,[8]饲料检测技术!$B$3:$I$43,8,0)</f>
        <v>85</v>
      </c>
      <c r="H385" s="2" t="s">
        <v>597</v>
      </c>
    </row>
    <row r="386" spans="1:8">
      <c r="A386" s="2">
        <v>385</v>
      </c>
      <c r="B386" s="2" t="s">
        <v>398</v>
      </c>
      <c r="C386" s="2" t="s">
        <v>13</v>
      </c>
      <c r="D386" s="3" t="s">
        <v>979</v>
      </c>
      <c r="E386" s="2" t="s">
        <v>365</v>
      </c>
      <c r="F386" s="2">
        <f>VLOOKUP(B386,[8]饲料检测技术!$B$3:$I$43,6,0)</f>
        <v>89.25</v>
      </c>
      <c r="G386" s="2">
        <f>VLOOKUP(B386,[8]饲料检测技术!$B$3:$I$43,8,0)</f>
        <v>90</v>
      </c>
      <c r="H386" s="2" t="s">
        <v>597</v>
      </c>
    </row>
    <row r="387" spans="1:8">
      <c r="A387" s="2">
        <v>386</v>
      </c>
      <c r="B387" s="2" t="s">
        <v>399</v>
      </c>
      <c r="C387" s="2" t="s">
        <v>13</v>
      </c>
      <c r="D387" s="3" t="s">
        <v>980</v>
      </c>
      <c r="E387" s="2" t="s">
        <v>365</v>
      </c>
      <c r="F387" s="2">
        <f>VLOOKUP(B387,[8]饲料检测技术!$B$3:$I$43,6,0)</f>
        <v>79.5</v>
      </c>
      <c r="G387" s="2">
        <f>VLOOKUP(B387,[8]饲料检测技术!$B$3:$I$43,8,0)</f>
        <v>85</v>
      </c>
      <c r="H387" s="2" t="s">
        <v>597</v>
      </c>
    </row>
    <row r="388" spans="1:8">
      <c r="A388" s="2">
        <v>387</v>
      </c>
      <c r="B388" s="2" t="s">
        <v>400</v>
      </c>
      <c r="C388" s="2" t="s">
        <v>13</v>
      </c>
      <c r="D388" s="3" t="s">
        <v>981</v>
      </c>
      <c r="E388" s="2" t="s">
        <v>365</v>
      </c>
      <c r="F388" s="2">
        <f>VLOOKUP(B388,[8]饲料检测技术!$B$3:$I$43,6,0)</f>
        <v>91</v>
      </c>
      <c r="G388" s="2">
        <f>VLOOKUP(B388,[8]饲料检测技术!$B$3:$I$43,8,0)</f>
        <v>90</v>
      </c>
      <c r="H388" s="2" t="s">
        <v>597</v>
      </c>
    </row>
    <row r="389" spans="1:8">
      <c r="A389" s="2">
        <v>388</v>
      </c>
      <c r="B389" s="2" t="s">
        <v>401</v>
      </c>
      <c r="C389" s="2" t="s">
        <v>13</v>
      </c>
      <c r="D389" s="3" t="s">
        <v>982</v>
      </c>
      <c r="E389" s="2" t="s">
        <v>365</v>
      </c>
      <c r="F389" s="2">
        <f>VLOOKUP(B389,[8]饲料检测技术!$B$3:$I$43,6,0)</f>
        <v>87.75</v>
      </c>
      <c r="G389" s="2">
        <f>VLOOKUP(B389,[8]饲料检测技术!$B$3:$I$43,8,0)</f>
        <v>90</v>
      </c>
      <c r="H389" s="2" t="s">
        <v>597</v>
      </c>
    </row>
    <row r="390" spans="1:8">
      <c r="A390" s="2">
        <v>389</v>
      </c>
      <c r="B390" s="2" t="s">
        <v>402</v>
      </c>
      <c r="C390" s="2" t="s">
        <v>13</v>
      </c>
      <c r="D390" s="3" t="s">
        <v>983</v>
      </c>
      <c r="E390" s="2" t="s">
        <v>365</v>
      </c>
      <c r="F390" s="2">
        <f>VLOOKUP(B390,[8]饲料检测技术!$B$3:$I$43,6,0)</f>
        <v>79.5</v>
      </c>
      <c r="G390" s="2">
        <f>VLOOKUP(B390,[8]饲料检测技术!$B$3:$I$43,8,0)</f>
        <v>85</v>
      </c>
      <c r="H390" s="2" t="s">
        <v>597</v>
      </c>
    </row>
    <row r="391" spans="1:8">
      <c r="A391" s="2">
        <v>390</v>
      </c>
      <c r="B391" s="2" t="s">
        <v>403</v>
      </c>
      <c r="C391" s="2" t="s">
        <v>13</v>
      </c>
      <c r="D391" s="3" t="s">
        <v>984</v>
      </c>
      <c r="E391" s="2" t="s">
        <v>365</v>
      </c>
      <c r="F391" s="2">
        <f>VLOOKUP(B391,[8]饲料检测技术!$B$3:$I$43,6,0)</f>
        <v>83.25</v>
      </c>
      <c r="G391" s="2">
        <f>VLOOKUP(B391,[8]饲料检测技术!$B$3:$I$43,8,0)</f>
        <v>80</v>
      </c>
      <c r="H391" s="2" t="s">
        <v>597</v>
      </c>
    </row>
    <row r="392" spans="1:8">
      <c r="A392" s="2">
        <v>391</v>
      </c>
      <c r="B392" s="2" t="s">
        <v>404</v>
      </c>
      <c r="C392" s="2" t="s">
        <v>8</v>
      </c>
      <c r="D392" s="3" t="s">
        <v>985</v>
      </c>
      <c r="E392" s="2" t="s">
        <v>365</v>
      </c>
      <c r="F392" s="2">
        <f>VLOOKUP(B392,[8]饲料检测技术!$B$3:$I$43,6,0)</f>
        <v>83.75</v>
      </c>
      <c r="G392" s="2">
        <f>VLOOKUP(B392,[8]饲料检测技术!$B$3:$I$43,8,0)</f>
        <v>80</v>
      </c>
      <c r="H392" s="2" t="s">
        <v>597</v>
      </c>
    </row>
    <row r="393" spans="1:8">
      <c r="A393" s="2">
        <v>392</v>
      </c>
      <c r="B393" s="2" t="s">
        <v>405</v>
      </c>
      <c r="C393" s="2" t="s">
        <v>13</v>
      </c>
      <c r="D393" s="3" t="s">
        <v>986</v>
      </c>
      <c r="E393" s="2" t="s">
        <v>365</v>
      </c>
      <c r="F393" s="2">
        <f>VLOOKUP(B393,[8]饲料检测技术!$B$3:$I$43,6,0)</f>
        <v>70.5</v>
      </c>
      <c r="G393" s="2">
        <f>VLOOKUP(B393,[8]饲料检测技术!$B$3:$I$43,8,0)</f>
        <v>85</v>
      </c>
      <c r="H393" s="2" t="s">
        <v>597</v>
      </c>
    </row>
    <row r="394" spans="1:8">
      <c r="A394" s="2">
        <v>393</v>
      </c>
      <c r="B394" s="2" t="s">
        <v>406</v>
      </c>
      <c r="C394" s="2" t="s">
        <v>8</v>
      </c>
      <c r="D394" s="3" t="s">
        <v>987</v>
      </c>
      <c r="E394" s="2" t="s">
        <v>407</v>
      </c>
      <c r="F394" s="2">
        <f>VLOOKUP(B394,[9]Sheet2!$B$3:$H$81,7,0)</f>
        <v>80</v>
      </c>
      <c r="G394" s="2">
        <f>VLOOKUP(B394,[9]Sheet2!$B$3:$D$81,3,0)</f>
        <v>88</v>
      </c>
      <c r="H394" s="2" t="s">
        <v>597</v>
      </c>
    </row>
    <row r="395" spans="1:8">
      <c r="A395" s="2">
        <v>394</v>
      </c>
      <c r="B395" s="2" t="s">
        <v>408</v>
      </c>
      <c r="C395" s="2" t="s">
        <v>8</v>
      </c>
      <c r="D395" s="3" t="s">
        <v>988</v>
      </c>
      <c r="E395" s="2" t="s">
        <v>407</v>
      </c>
      <c r="F395" s="2">
        <f>VLOOKUP(B395,[9]Sheet2!$B$3:$H$81,7,0)</f>
        <v>79.5</v>
      </c>
      <c r="G395" s="2">
        <f>VLOOKUP(B395,[9]Sheet2!$B$3:$D$81,3,0)</f>
        <v>84</v>
      </c>
      <c r="H395" s="2" t="s">
        <v>597</v>
      </c>
    </row>
    <row r="396" spans="1:8">
      <c r="A396" s="2">
        <v>395</v>
      </c>
      <c r="B396" s="2" t="s">
        <v>409</v>
      </c>
      <c r="C396" s="2" t="s">
        <v>8</v>
      </c>
      <c r="D396" s="3" t="s">
        <v>989</v>
      </c>
      <c r="E396" s="2" t="s">
        <v>407</v>
      </c>
      <c r="F396" s="2">
        <f>VLOOKUP(B396,[9]Sheet2!$B$3:$H$81,7,0)</f>
        <v>80.5</v>
      </c>
      <c r="G396" s="2">
        <f>VLOOKUP(B396,[9]Sheet2!$B$3:$D$81,3,0)</f>
        <v>90</v>
      </c>
      <c r="H396" s="2" t="s">
        <v>597</v>
      </c>
    </row>
    <row r="397" spans="1:8">
      <c r="A397" s="2">
        <v>396</v>
      </c>
      <c r="B397" s="2" t="s">
        <v>410</v>
      </c>
      <c r="C397" s="2" t="s">
        <v>8</v>
      </c>
      <c r="D397" s="3" t="s">
        <v>990</v>
      </c>
      <c r="E397" s="2" t="s">
        <v>407</v>
      </c>
      <c r="F397" s="2">
        <f>VLOOKUP(B397,[9]Sheet2!$B$3:$H$81,7,0)</f>
        <v>85.5</v>
      </c>
      <c r="G397" s="2">
        <f>VLOOKUP(B397,[9]Sheet2!$B$3:$D$81,3,0)</f>
        <v>80</v>
      </c>
      <c r="H397" s="2" t="s">
        <v>597</v>
      </c>
    </row>
    <row r="398" spans="1:8">
      <c r="A398" s="2">
        <v>397</v>
      </c>
      <c r="B398" s="2" t="s">
        <v>411</v>
      </c>
      <c r="C398" s="2" t="s">
        <v>8</v>
      </c>
      <c r="D398" s="3" t="s">
        <v>991</v>
      </c>
      <c r="E398" s="2" t="s">
        <v>407</v>
      </c>
      <c r="F398" s="2">
        <f>VLOOKUP(B398,[9]Sheet2!$B$3:$H$81,7,0)</f>
        <v>73.5</v>
      </c>
      <c r="G398" s="2">
        <f>VLOOKUP(B398,[9]Sheet2!$B$3:$D$81,3,0)</f>
        <v>90</v>
      </c>
      <c r="H398" s="2" t="s">
        <v>597</v>
      </c>
    </row>
    <row r="399" spans="1:8">
      <c r="A399" s="2">
        <v>398</v>
      </c>
      <c r="B399" s="2" t="s">
        <v>412</v>
      </c>
      <c r="C399" s="2" t="s">
        <v>8</v>
      </c>
      <c r="D399" s="3" t="s">
        <v>992</v>
      </c>
      <c r="E399" s="2" t="s">
        <v>407</v>
      </c>
      <c r="F399" s="2">
        <f>VLOOKUP(B399,[9]Sheet2!$B$3:$H$81,7,0)</f>
        <v>70.5</v>
      </c>
      <c r="G399" s="2">
        <f>VLOOKUP(B399,[9]Sheet2!$B$3:$D$81,3,0)</f>
        <v>90</v>
      </c>
      <c r="H399" s="2" t="s">
        <v>597</v>
      </c>
    </row>
    <row r="400" spans="1:8">
      <c r="A400" s="2">
        <v>399</v>
      </c>
      <c r="B400" s="2" t="s">
        <v>266</v>
      </c>
      <c r="C400" s="2" t="s">
        <v>8</v>
      </c>
      <c r="D400" s="3" t="s">
        <v>993</v>
      </c>
      <c r="E400" s="2" t="s">
        <v>407</v>
      </c>
      <c r="F400" s="2">
        <f>VLOOKUP(B400,[9]Sheet2!$B$3:$H$81,7,0)</f>
        <v>73</v>
      </c>
      <c r="G400" s="2">
        <f>VLOOKUP(B400,[9]Sheet2!$B$3:$D$81,3,0)</f>
        <v>75</v>
      </c>
      <c r="H400" s="2" t="s">
        <v>597</v>
      </c>
    </row>
    <row r="401" spans="1:8">
      <c r="A401" s="2">
        <v>400</v>
      </c>
      <c r="B401" s="2" t="s">
        <v>413</v>
      </c>
      <c r="C401" s="2" t="s">
        <v>8</v>
      </c>
      <c r="D401" s="3" t="s">
        <v>994</v>
      </c>
      <c r="E401" s="2" t="s">
        <v>407</v>
      </c>
      <c r="F401" s="2">
        <f>VLOOKUP(B401,[9]Sheet2!$B$3:$H$81,7,0)</f>
        <v>76</v>
      </c>
      <c r="G401" s="2">
        <f>VLOOKUP(B401,[9]Sheet2!$B$3:$D$81,3,0)</f>
        <v>86</v>
      </c>
      <c r="H401" s="2" t="s">
        <v>597</v>
      </c>
    </row>
    <row r="402" spans="1:8">
      <c r="A402" s="2">
        <v>401</v>
      </c>
      <c r="B402" s="2" t="s">
        <v>414</v>
      </c>
      <c r="C402" s="2" t="s">
        <v>13</v>
      </c>
      <c r="D402" s="3" t="s">
        <v>995</v>
      </c>
      <c r="E402" s="2" t="s">
        <v>407</v>
      </c>
      <c r="F402" s="2">
        <f>VLOOKUP(B402,[9]Sheet2!$B$3:$H$81,7,0)</f>
        <v>69</v>
      </c>
      <c r="G402" s="2">
        <f>VLOOKUP(B402,[9]Sheet2!$B$3:$D$81,3,0)</f>
        <v>82</v>
      </c>
      <c r="H402" s="2" t="s">
        <v>597</v>
      </c>
    </row>
    <row r="403" spans="1:8">
      <c r="A403" s="2">
        <v>402</v>
      </c>
      <c r="B403" s="2" t="s">
        <v>415</v>
      </c>
      <c r="C403" s="2" t="s">
        <v>13</v>
      </c>
      <c r="D403" s="3" t="s">
        <v>996</v>
      </c>
      <c r="E403" s="2" t="s">
        <v>407</v>
      </c>
      <c r="F403" s="2">
        <f>VLOOKUP(B403,[9]Sheet2!$B$3:$H$81,7,0)</f>
        <v>80</v>
      </c>
      <c r="G403" s="2">
        <f>VLOOKUP(B403,[9]Sheet2!$B$3:$D$81,3,0)</f>
        <v>87</v>
      </c>
      <c r="H403" s="2" t="s">
        <v>597</v>
      </c>
    </row>
    <row r="404" spans="1:8">
      <c r="A404" s="2">
        <v>403</v>
      </c>
      <c r="B404" s="2" t="s">
        <v>416</v>
      </c>
      <c r="C404" s="2" t="s">
        <v>13</v>
      </c>
      <c r="D404" s="3" t="s">
        <v>997</v>
      </c>
      <c r="E404" s="2" t="s">
        <v>407</v>
      </c>
      <c r="F404" s="2">
        <f>VLOOKUP(B404,[9]Sheet2!$B$3:$H$81,7,0)</f>
        <v>69.5</v>
      </c>
      <c r="G404" s="2">
        <f>VLOOKUP(B404,[9]Sheet2!$B$3:$D$81,3,0)</f>
        <v>88</v>
      </c>
      <c r="H404" s="2" t="s">
        <v>597</v>
      </c>
    </row>
    <row r="405" spans="1:8">
      <c r="A405" s="2">
        <v>404</v>
      </c>
      <c r="B405" s="2" t="s">
        <v>417</v>
      </c>
      <c r="C405" s="2" t="s">
        <v>13</v>
      </c>
      <c r="D405" s="3" t="s">
        <v>998</v>
      </c>
      <c r="E405" s="2" t="s">
        <v>407</v>
      </c>
      <c r="F405" s="2">
        <f>VLOOKUP(B405,[9]Sheet2!$B$3:$H$81,7,0)</f>
        <v>85.5</v>
      </c>
      <c r="G405" s="2">
        <f>VLOOKUP(B405,[9]Sheet2!$B$3:$D$81,3,0)</f>
        <v>83</v>
      </c>
      <c r="H405" s="2" t="s">
        <v>597</v>
      </c>
    </row>
    <row r="406" spans="1:8">
      <c r="A406" s="2">
        <v>405</v>
      </c>
      <c r="B406" s="2" t="s">
        <v>418</v>
      </c>
      <c r="C406" s="2" t="s">
        <v>13</v>
      </c>
      <c r="D406" s="3" t="s">
        <v>999</v>
      </c>
      <c r="E406" s="2" t="s">
        <v>407</v>
      </c>
      <c r="F406" s="2">
        <f>VLOOKUP(B406,[9]Sheet2!$B$3:$H$81,7,0)</f>
        <v>81</v>
      </c>
      <c r="G406" s="2">
        <f>VLOOKUP(B406,[9]Sheet2!$B$3:$D$81,3,0)</f>
        <v>91</v>
      </c>
      <c r="H406" s="2" t="s">
        <v>597</v>
      </c>
    </row>
    <row r="407" spans="1:8">
      <c r="A407" s="2">
        <v>406</v>
      </c>
      <c r="B407" s="2" t="s">
        <v>419</v>
      </c>
      <c r="C407" s="2" t="s">
        <v>13</v>
      </c>
      <c r="D407" s="3" t="s">
        <v>1000</v>
      </c>
      <c r="E407" s="2" t="s">
        <v>407</v>
      </c>
      <c r="F407" s="2">
        <f>VLOOKUP(B407,[9]Sheet2!$B$3:$H$81,7,0)</f>
        <v>62</v>
      </c>
      <c r="G407" s="2">
        <f>VLOOKUP(B407,[9]Sheet2!$B$3:$D$81,3,0)</f>
        <v>82</v>
      </c>
      <c r="H407" s="2" t="s">
        <v>597</v>
      </c>
    </row>
    <row r="408" spans="1:8">
      <c r="A408" s="2">
        <v>407</v>
      </c>
      <c r="B408" s="2" t="s">
        <v>420</v>
      </c>
      <c r="C408" s="2" t="s">
        <v>13</v>
      </c>
      <c r="D408" s="3" t="s">
        <v>1001</v>
      </c>
      <c r="E408" s="2" t="s">
        <v>407</v>
      </c>
      <c r="F408" s="2">
        <f>VLOOKUP(B408,[9]Sheet2!$B$3:$H$81,7,0)</f>
        <v>79.5</v>
      </c>
      <c r="G408" s="2">
        <f>VLOOKUP(B408,[9]Sheet2!$B$3:$D$81,3,0)</f>
        <v>80</v>
      </c>
      <c r="H408" s="2" t="s">
        <v>597</v>
      </c>
    </row>
    <row r="409" spans="1:8">
      <c r="A409" s="2">
        <v>408</v>
      </c>
      <c r="B409" s="2" t="s">
        <v>421</v>
      </c>
      <c r="C409" s="2" t="s">
        <v>13</v>
      </c>
      <c r="D409" s="3" t="s">
        <v>1002</v>
      </c>
      <c r="E409" s="2" t="s">
        <v>407</v>
      </c>
      <c r="F409" s="2">
        <f>VLOOKUP(B409,[9]Sheet2!$B$3:$H$81,7,0)</f>
        <v>83</v>
      </c>
      <c r="G409" s="2">
        <f>VLOOKUP(B409,[9]Sheet2!$B$3:$D$81,3,0)</f>
        <v>97</v>
      </c>
      <c r="H409" s="2" t="s">
        <v>597</v>
      </c>
    </row>
    <row r="410" spans="1:8">
      <c r="A410" s="2">
        <v>409</v>
      </c>
      <c r="B410" s="2" t="s">
        <v>422</v>
      </c>
      <c r="C410" s="2" t="s">
        <v>13</v>
      </c>
      <c r="D410" s="3" t="s">
        <v>1003</v>
      </c>
      <c r="E410" s="2" t="s">
        <v>407</v>
      </c>
      <c r="F410" s="2">
        <f>VLOOKUP(B410,[9]Sheet2!$B$3:$H$81,7,0)</f>
        <v>68</v>
      </c>
      <c r="G410" s="2">
        <f>VLOOKUP(B410,[9]Sheet2!$B$3:$D$81,3,0)</f>
        <v>88</v>
      </c>
      <c r="H410" s="2" t="s">
        <v>597</v>
      </c>
    </row>
    <row r="411" spans="1:8">
      <c r="A411" s="2">
        <v>410</v>
      </c>
      <c r="B411" s="2" t="s">
        <v>423</v>
      </c>
      <c r="C411" s="2" t="s">
        <v>13</v>
      </c>
      <c r="D411" s="3" t="s">
        <v>1004</v>
      </c>
      <c r="E411" s="2" t="s">
        <v>407</v>
      </c>
      <c r="F411" s="2">
        <f>VLOOKUP(B411,[9]Sheet2!$B$3:$H$81,7,0)</f>
        <v>74.5</v>
      </c>
      <c r="G411" s="2">
        <f>VLOOKUP(B411,[9]Sheet2!$B$3:$D$81,3,0)</f>
        <v>88</v>
      </c>
      <c r="H411" s="2" t="s">
        <v>597</v>
      </c>
    </row>
    <row r="412" spans="1:8">
      <c r="A412" s="2">
        <v>411</v>
      </c>
      <c r="B412" s="2" t="s">
        <v>424</v>
      </c>
      <c r="C412" s="2" t="s">
        <v>13</v>
      </c>
      <c r="D412" s="3" t="s">
        <v>1005</v>
      </c>
      <c r="E412" s="2" t="s">
        <v>407</v>
      </c>
      <c r="F412" s="2">
        <f>VLOOKUP(B412,[9]Sheet2!$B$3:$H$81,7,0)</f>
        <v>82.5</v>
      </c>
      <c r="G412" s="2">
        <f>VLOOKUP(B412,[9]Sheet2!$B$3:$D$81,3,0)</f>
        <v>90</v>
      </c>
      <c r="H412" s="2" t="s">
        <v>597</v>
      </c>
    </row>
    <row r="413" spans="1:8">
      <c r="A413" s="2">
        <v>412</v>
      </c>
      <c r="B413" s="2" t="s">
        <v>425</v>
      </c>
      <c r="C413" s="2" t="s">
        <v>13</v>
      </c>
      <c r="D413" s="3" t="s">
        <v>1006</v>
      </c>
      <c r="E413" s="2" t="s">
        <v>407</v>
      </c>
      <c r="F413" s="2">
        <f>VLOOKUP(B413,[9]Sheet2!$B$3:$H$81,7,0)</f>
        <v>82.5</v>
      </c>
      <c r="G413" s="2">
        <f>VLOOKUP(B413,[9]Sheet2!$B$3:$D$81,3,0)</f>
        <v>93</v>
      </c>
      <c r="H413" s="2" t="s">
        <v>597</v>
      </c>
    </row>
    <row r="414" spans="1:8">
      <c r="A414" s="2">
        <v>413</v>
      </c>
      <c r="B414" s="2" t="s">
        <v>426</v>
      </c>
      <c r="C414" s="2" t="s">
        <v>13</v>
      </c>
      <c r="D414" s="3" t="s">
        <v>1007</v>
      </c>
      <c r="E414" s="2" t="s">
        <v>407</v>
      </c>
      <c r="F414" s="2">
        <f>VLOOKUP(B414,[9]Sheet2!$B$3:$H$81,7,0)</f>
        <v>79</v>
      </c>
      <c r="G414" s="2">
        <f>VLOOKUP(B414,[9]Sheet2!$B$3:$D$81,3,0)</f>
        <v>88</v>
      </c>
      <c r="H414" s="2" t="s">
        <v>597</v>
      </c>
    </row>
    <row r="415" spans="1:8">
      <c r="A415" s="2">
        <v>414</v>
      </c>
      <c r="B415" s="2" t="s">
        <v>427</v>
      </c>
      <c r="C415" s="2" t="s">
        <v>13</v>
      </c>
      <c r="D415" s="3" t="s">
        <v>1008</v>
      </c>
      <c r="E415" s="2" t="s">
        <v>407</v>
      </c>
      <c r="F415" s="2">
        <f>VLOOKUP(B415,[9]Sheet2!$B$3:$H$81,7,0)</f>
        <v>76.5</v>
      </c>
      <c r="G415" s="2">
        <f>VLOOKUP(B415,[9]Sheet2!$B$3:$D$81,3,0)</f>
        <v>90</v>
      </c>
      <c r="H415" s="2" t="s">
        <v>597</v>
      </c>
    </row>
    <row r="416" spans="1:8">
      <c r="A416" s="2">
        <v>415</v>
      </c>
      <c r="B416" s="2" t="s">
        <v>428</v>
      </c>
      <c r="C416" s="2" t="s">
        <v>13</v>
      </c>
      <c r="D416" s="3" t="s">
        <v>1009</v>
      </c>
      <c r="E416" s="2" t="s">
        <v>407</v>
      </c>
      <c r="F416" s="2">
        <f>VLOOKUP(B416,[9]Sheet2!$B$3:$H$81,7,0)</f>
        <v>79.5</v>
      </c>
      <c r="G416" s="2">
        <f>VLOOKUP(B416,[9]Sheet2!$B$3:$D$81,3,0)</f>
        <v>88</v>
      </c>
      <c r="H416" s="2" t="s">
        <v>597</v>
      </c>
    </row>
    <row r="417" spans="1:8">
      <c r="A417" s="2">
        <v>416</v>
      </c>
      <c r="B417" s="2" t="s">
        <v>429</v>
      </c>
      <c r="C417" s="2" t="s">
        <v>13</v>
      </c>
      <c r="D417" s="3" t="s">
        <v>1010</v>
      </c>
      <c r="E417" s="2" t="s">
        <v>407</v>
      </c>
      <c r="F417" s="2">
        <f>VLOOKUP(B417,[9]Sheet2!$B$3:$H$81,7,0)</f>
        <v>65</v>
      </c>
      <c r="G417" s="2">
        <f>VLOOKUP(B417,[9]Sheet2!$B$3:$D$81,3,0)</f>
        <v>86</v>
      </c>
      <c r="H417" s="2" t="s">
        <v>597</v>
      </c>
    </row>
    <row r="418" spans="1:8">
      <c r="A418" s="2">
        <v>417</v>
      </c>
      <c r="B418" s="2" t="s">
        <v>430</v>
      </c>
      <c r="C418" s="2" t="s">
        <v>13</v>
      </c>
      <c r="D418" s="3" t="s">
        <v>1011</v>
      </c>
      <c r="E418" s="2" t="s">
        <v>407</v>
      </c>
      <c r="F418" s="2">
        <f>VLOOKUP(B418,[9]Sheet2!$B$3:$H$81,7,0)</f>
        <v>60.5</v>
      </c>
      <c r="G418" s="2">
        <f>VLOOKUP(B418,[9]Sheet2!$B$3:$D$81,3,0)</f>
        <v>83</v>
      </c>
      <c r="H418" s="2" t="s">
        <v>597</v>
      </c>
    </row>
    <row r="419" spans="1:8">
      <c r="A419" s="2">
        <v>418</v>
      </c>
      <c r="B419" s="2" t="s">
        <v>431</v>
      </c>
      <c r="C419" s="2" t="s">
        <v>13</v>
      </c>
      <c r="D419" s="3" t="s">
        <v>1012</v>
      </c>
      <c r="E419" s="2" t="s">
        <v>407</v>
      </c>
      <c r="F419" s="2">
        <f>VLOOKUP(B419,[9]Sheet2!$B$3:$H$81,7,0)</f>
        <v>72</v>
      </c>
      <c r="G419" s="2">
        <f>VLOOKUP(B419,[9]Sheet2!$B$3:$D$81,3,0)</f>
        <v>86</v>
      </c>
      <c r="H419" s="2" t="s">
        <v>597</v>
      </c>
    </row>
    <row r="420" spans="1:8">
      <c r="A420" s="2">
        <v>419</v>
      </c>
      <c r="B420" s="2" t="s">
        <v>432</v>
      </c>
      <c r="C420" s="2" t="s">
        <v>13</v>
      </c>
      <c r="D420" s="3" t="s">
        <v>1013</v>
      </c>
      <c r="E420" s="2" t="s">
        <v>407</v>
      </c>
      <c r="F420" s="2">
        <f>VLOOKUP(B420,[9]Sheet2!$B$3:$H$81,7,0)</f>
        <v>79</v>
      </c>
      <c r="G420" s="2">
        <f>VLOOKUP(B420,[9]Sheet2!$B$3:$D$81,3,0)</f>
        <v>94</v>
      </c>
      <c r="H420" s="2" t="s">
        <v>597</v>
      </c>
    </row>
    <row r="421" spans="1:8">
      <c r="A421" s="2">
        <v>420</v>
      </c>
      <c r="B421" s="2" t="s">
        <v>433</v>
      </c>
      <c r="C421" s="2" t="s">
        <v>13</v>
      </c>
      <c r="D421" s="3" t="s">
        <v>1014</v>
      </c>
      <c r="E421" s="2" t="s">
        <v>407</v>
      </c>
      <c r="F421" s="2">
        <f>VLOOKUP(B421,[9]Sheet2!$B$3:$H$81,7,0)</f>
        <v>82</v>
      </c>
      <c r="G421" s="2">
        <f>VLOOKUP(B421,[9]Sheet2!$B$3:$D$81,3,0)</f>
        <v>90</v>
      </c>
      <c r="H421" s="2" t="s">
        <v>597</v>
      </c>
    </row>
    <row r="422" spans="1:8">
      <c r="A422" s="2">
        <v>421</v>
      </c>
      <c r="B422" s="2" t="s">
        <v>434</v>
      </c>
      <c r="C422" s="2" t="s">
        <v>13</v>
      </c>
      <c r="D422" s="3" t="s">
        <v>1015</v>
      </c>
      <c r="E422" s="2" t="s">
        <v>407</v>
      </c>
      <c r="F422" s="2">
        <f>VLOOKUP(B422,[9]Sheet2!$B$3:$H$81,7,0)</f>
        <v>73.5</v>
      </c>
      <c r="G422" s="2">
        <f>VLOOKUP(B422,[9]Sheet2!$B$3:$D$81,3,0)</f>
        <v>93</v>
      </c>
      <c r="H422" s="2" t="s">
        <v>597</v>
      </c>
    </row>
    <row r="423" spans="1:8">
      <c r="A423" s="2">
        <v>422</v>
      </c>
      <c r="B423" s="2" t="s">
        <v>435</v>
      </c>
      <c r="C423" s="2" t="s">
        <v>13</v>
      </c>
      <c r="D423" s="3" t="s">
        <v>1016</v>
      </c>
      <c r="E423" s="2" t="s">
        <v>407</v>
      </c>
      <c r="F423" s="2">
        <f>VLOOKUP(B423,[9]Sheet2!$B$3:$H$81,7,0)</f>
        <v>75.5</v>
      </c>
      <c r="G423" s="2">
        <f>VLOOKUP(B423,[9]Sheet2!$B$3:$D$81,3,0)</f>
        <v>94</v>
      </c>
      <c r="H423" s="2" t="s">
        <v>597</v>
      </c>
    </row>
    <row r="424" spans="1:8">
      <c r="A424" s="2">
        <v>423</v>
      </c>
      <c r="B424" s="2" t="s">
        <v>436</v>
      </c>
      <c r="C424" s="2" t="s">
        <v>13</v>
      </c>
      <c r="D424" s="3" t="s">
        <v>1017</v>
      </c>
      <c r="E424" s="2" t="s">
        <v>407</v>
      </c>
      <c r="F424" s="2">
        <f>VLOOKUP(B424,[9]Sheet2!$B$3:$H$81,7,0)</f>
        <v>68.5</v>
      </c>
      <c r="G424" s="2">
        <f>VLOOKUP(B424,[9]Sheet2!$B$3:$D$81,3,0)</f>
        <v>83</v>
      </c>
      <c r="H424" s="2" t="s">
        <v>597</v>
      </c>
    </row>
    <row r="425" spans="1:8">
      <c r="A425" s="2">
        <v>424</v>
      </c>
      <c r="B425" s="2" t="s">
        <v>437</v>
      </c>
      <c r="C425" s="2" t="s">
        <v>13</v>
      </c>
      <c r="D425" s="3" t="s">
        <v>1018</v>
      </c>
      <c r="E425" s="2" t="s">
        <v>407</v>
      </c>
      <c r="F425" s="2">
        <f>VLOOKUP(B425,[9]Sheet2!$B$3:$H$81,7,0)</f>
        <v>78</v>
      </c>
      <c r="G425" s="2">
        <f>VLOOKUP(B425,[9]Sheet2!$B$3:$D$81,3,0)</f>
        <v>95</v>
      </c>
      <c r="H425" s="2" t="s">
        <v>597</v>
      </c>
    </row>
    <row r="426" spans="1:8">
      <c r="A426" s="2">
        <v>425</v>
      </c>
      <c r="B426" s="2" t="s">
        <v>438</v>
      </c>
      <c r="C426" s="2" t="s">
        <v>13</v>
      </c>
      <c r="D426" s="3" t="s">
        <v>1019</v>
      </c>
      <c r="E426" s="2" t="s">
        <v>407</v>
      </c>
      <c r="F426" s="2">
        <f>VLOOKUP(B426,[9]Sheet2!$B$3:$H$81,7,0)</f>
        <v>81</v>
      </c>
      <c r="G426" s="2">
        <f>VLOOKUP(B426,[9]Sheet2!$B$3:$D$81,3,0)</f>
        <v>89</v>
      </c>
      <c r="H426" s="2" t="s">
        <v>597</v>
      </c>
    </row>
    <row r="427" spans="1:8">
      <c r="A427" s="2">
        <v>426</v>
      </c>
      <c r="B427" s="2" t="s">
        <v>439</v>
      </c>
      <c r="C427" s="2" t="s">
        <v>13</v>
      </c>
      <c r="D427" s="3" t="s">
        <v>1020</v>
      </c>
      <c r="E427" s="2" t="s">
        <v>407</v>
      </c>
      <c r="F427" s="2">
        <f>VLOOKUP(B427,[9]Sheet2!$B$3:$H$81,7,0)</f>
        <v>61</v>
      </c>
      <c r="G427" s="2">
        <f>VLOOKUP(B427,[9]Sheet2!$B$3:$D$81,3,0)</f>
        <v>90</v>
      </c>
      <c r="H427" s="2" t="s">
        <v>597</v>
      </c>
    </row>
    <row r="428" spans="1:8">
      <c r="A428" s="2">
        <v>427</v>
      </c>
      <c r="B428" s="2" t="s">
        <v>440</v>
      </c>
      <c r="C428" s="2" t="s">
        <v>13</v>
      </c>
      <c r="D428" s="3" t="s">
        <v>1021</v>
      </c>
      <c r="E428" s="2" t="s">
        <v>407</v>
      </c>
      <c r="F428" s="2">
        <f>VLOOKUP(B428,[9]Sheet2!$B$3:$H$81,7,0)</f>
        <v>77.5</v>
      </c>
      <c r="G428" s="2">
        <f>VLOOKUP(B428,[9]Sheet2!$B$3:$D$81,3,0)</f>
        <v>84</v>
      </c>
      <c r="H428" s="2" t="s">
        <v>597</v>
      </c>
    </row>
    <row r="429" spans="1:8">
      <c r="A429" s="2">
        <v>428</v>
      </c>
      <c r="B429" s="2" t="s">
        <v>441</v>
      </c>
      <c r="C429" s="2" t="s">
        <v>13</v>
      </c>
      <c r="D429" s="3" t="s">
        <v>1022</v>
      </c>
      <c r="E429" s="2" t="s">
        <v>407</v>
      </c>
      <c r="F429" s="2">
        <f>VLOOKUP(B429,[9]Sheet2!$B$3:$H$81,7,0)</f>
        <v>77.5</v>
      </c>
      <c r="G429" s="2">
        <f>VLOOKUP(B429,[9]Sheet2!$B$3:$D$81,3,0)</f>
        <v>86</v>
      </c>
      <c r="H429" s="2" t="s">
        <v>597</v>
      </c>
    </row>
    <row r="430" spans="1:8">
      <c r="A430" s="2">
        <v>429</v>
      </c>
      <c r="B430" s="2" t="s">
        <v>442</v>
      </c>
      <c r="C430" s="2" t="s">
        <v>13</v>
      </c>
      <c r="D430" s="3" t="s">
        <v>1023</v>
      </c>
      <c r="E430" s="1" t="s">
        <v>407</v>
      </c>
      <c r="F430" s="2">
        <f>VLOOKUP(B430,[9]Sheet2!$B$3:$H$81,7,0)</f>
        <v>61</v>
      </c>
      <c r="G430" s="2">
        <f>VLOOKUP(B430,[9]Sheet2!$B$3:$D$81,3,0)</f>
        <v>79</v>
      </c>
      <c r="H430" s="2" t="s">
        <v>597</v>
      </c>
    </row>
    <row r="431" spans="1:8">
      <c r="A431" s="2">
        <v>430</v>
      </c>
      <c r="B431" s="2" t="s">
        <v>443</v>
      </c>
      <c r="C431" s="2" t="s">
        <v>13</v>
      </c>
      <c r="D431" s="3" t="s">
        <v>1024</v>
      </c>
      <c r="E431" s="2" t="s">
        <v>407</v>
      </c>
      <c r="F431" s="2">
        <f>VLOOKUP(B431,[9]Sheet2!$B$3:$H$81,7,0)</f>
        <v>77</v>
      </c>
      <c r="G431" s="2">
        <f>VLOOKUP(B431,[9]Sheet2!$B$3:$D$81,3,0)</f>
        <v>91</v>
      </c>
      <c r="H431" s="2" t="s">
        <v>597</v>
      </c>
    </row>
    <row r="432" spans="1:8">
      <c r="A432" s="2">
        <v>431</v>
      </c>
      <c r="B432" s="2" t="s">
        <v>444</v>
      </c>
      <c r="C432" s="2" t="s">
        <v>13</v>
      </c>
      <c r="D432" s="3" t="s">
        <v>1025</v>
      </c>
      <c r="E432" s="2" t="s">
        <v>407</v>
      </c>
      <c r="F432" s="2">
        <f>VLOOKUP(B432,[9]Sheet2!$B$3:$H$81,7,0)</f>
        <v>69.5</v>
      </c>
      <c r="G432" s="2">
        <f>VLOOKUP(B432,[9]Sheet2!$B$3:$D$81,3,0)</f>
        <v>86</v>
      </c>
      <c r="H432" s="2" t="s">
        <v>597</v>
      </c>
    </row>
    <row r="433" spans="1:8">
      <c r="A433" s="2">
        <v>432</v>
      </c>
      <c r="B433" s="2" t="s">
        <v>445</v>
      </c>
      <c r="C433" s="2" t="s">
        <v>13</v>
      </c>
      <c r="D433" s="3" t="s">
        <v>1026</v>
      </c>
      <c r="E433" s="2" t="s">
        <v>407</v>
      </c>
      <c r="F433" s="2">
        <f>VLOOKUP(B433,[9]Sheet2!$B$3:$H$81,7,0)</f>
        <v>76.5</v>
      </c>
      <c r="G433" s="2">
        <f>VLOOKUP(B433,[9]Sheet2!$B$3:$D$81,3,0)</f>
        <v>90</v>
      </c>
      <c r="H433" s="2" t="s">
        <v>597</v>
      </c>
    </row>
    <row r="434" spans="1:8">
      <c r="A434" s="2">
        <v>433</v>
      </c>
      <c r="B434" s="2" t="s">
        <v>446</v>
      </c>
      <c r="C434" s="2" t="s">
        <v>8</v>
      </c>
      <c r="D434" s="3" t="s">
        <v>1027</v>
      </c>
      <c r="E434" s="2" t="s">
        <v>407</v>
      </c>
      <c r="F434" s="2">
        <f>VLOOKUP(B434,[9]Sheet2!$B$3:$H$81,7,0)</f>
        <v>74</v>
      </c>
      <c r="G434" s="2">
        <f>VLOOKUP(B434,[9]Sheet2!$B$3:$D$81,3,0)</f>
        <v>92</v>
      </c>
      <c r="H434" s="2" t="s">
        <v>597</v>
      </c>
    </row>
    <row r="435" spans="1:8">
      <c r="A435" s="2">
        <v>434</v>
      </c>
      <c r="B435" s="2" t="s">
        <v>447</v>
      </c>
      <c r="C435" s="2" t="s">
        <v>8</v>
      </c>
      <c r="D435" s="3" t="s">
        <v>1028</v>
      </c>
      <c r="E435" s="2" t="s">
        <v>407</v>
      </c>
      <c r="F435" s="2">
        <f>VLOOKUP(B435,[9]Sheet2!$B$3:$H$81,7,0)</f>
        <v>84.5</v>
      </c>
      <c r="G435" s="2">
        <f>VLOOKUP(B435,[9]Sheet2!$B$3:$D$81,3,0)</f>
        <v>80</v>
      </c>
      <c r="H435" s="2" t="s">
        <v>597</v>
      </c>
    </row>
    <row r="436" spans="1:8">
      <c r="A436" s="2">
        <v>435</v>
      </c>
      <c r="B436" s="2" t="s">
        <v>448</v>
      </c>
      <c r="C436" s="2" t="s">
        <v>8</v>
      </c>
      <c r="D436" s="3" t="s">
        <v>1029</v>
      </c>
      <c r="E436" s="2" t="s">
        <v>407</v>
      </c>
      <c r="F436" s="2">
        <f>VLOOKUP(B436,[9]Sheet2!$B$3:$H$81,7,0)</f>
        <v>82</v>
      </c>
      <c r="G436" s="2">
        <f>VLOOKUP(B436,[9]Sheet2!$B$3:$D$81,3,0)</f>
        <v>85</v>
      </c>
      <c r="H436" s="2" t="s">
        <v>597</v>
      </c>
    </row>
    <row r="437" spans="1:8">
      <c r="A437" s="2">
        <v>436</v>
      </c>
      <c r="B437" s="2" t="s">
        <v>449</v>
      </c>
      <c r="C437" s="2" t="s">
        <v>8</v>
      </c>
      <c r="D437" s="3" t="s">
        <v>1030</v>
      </c>
      <c r="E437" s="2" t="s">
        <v>407</v>
      </c>
      <c r="F437" s="2">
        <f>VLOOKUP(B437,[9]Sheet2!$B$3:$H$81,7,0)</f>
        <v>78</v>
      </c>
      <c r="G437" s="2">
        <f>VLOOKUP(B437,[9]Sheet2!$B$3:$D$81,3,0)</f>
        <v>87</v>
      </c>
      <c r="H437" s="2" t="s">
        <v>597</v>
      </c>
    </row>
    <row r="438" spans="1:8">
      <c r="A438" s="2">
        <v>437</v>
      </c>
      <c r="B438" s="2" t="s">
        <v>450</v>
      </c>
      <c r="C438" s="2" t="s">
        <v>8</v>
      </c>
      <c r="D438" s="3" t="s">
        <v>1031</v>
      </c>
      <c r="E438" s="2" t="s">
        <v>407</v>
      </c>
      <c r="F438" s="2">
        <f>VLOOKUP(B438,[9]Sheet2!$B$3:$H$81,7,0)</f>
        <v>79</v>
      </c>
      <c r="G438" s="2">
        <f>VLOOKUP(B438,[9]Sheet2!$B$3:$D$81,3,0)</f>
        <v>88</v>
      </c>
      <c r="H438" s="2" t="s">
        <v>597</v>
      </c>
    </row>
    <row r="439" spans="1:8">
      <c r="A439" s="2">
        <v>438</v>
      </c>
      <c r="B439" s="2" t="s">
        <v>451</v>
      </c>
      <c r="C439" s="2" t="s">
        <v>8</v>
      </c>
      <c r="D439" s="3" t="s">
        <v>1032</v>
      </c>
      <c r="E439" s="2" t="s">
        <v>407</v>
      </c>
      <c r="F439" s="2">
        <f>VLOOKUP(B439,[9]Sheet2!$B$3:$H$81,7,0)</f>
        <v>84.5</v>
      </c>
      <c r="G439" s="2">
        <f>VLOOKUP(B439,[9]Sheet2!$B$3:$D$81,3,0)</f>
        <v>92</v>
      </c>
      <c r="H439" s="2" t="s">
        <v>597</v>
      </c>
    </row>
    <row r="440" spans="1:8">
      <c r="A440" s="2">
        <v>439</v>
      </c>
      <c r="B440" s="2" t="s">
        <v>452</v>
      </c>
      <c r="C440" s="2" t="s">
        <v>8</v>
      </c>
      <c r="D440" s="3" t="s">
        <v>1033</v>
      </c>
      <c r="E440" s="2" t="s">
        <v>407</v>
      </c>
      <c r="F440" s="2">
        <f>VLOOKUP(B440,[9]Sheet2!$B$3:$H$81,7,0)</f>
        <v>76.5</v>
      </c>
      <c r="G440" s="2">
        <f>VLOOKUP(B440,[9]Sheet2!$B$3:$D$81,3,0)</f>
        <v>83</v>
      </c>
      <c r="H440" s="2" t="s">
        <v>597</v>
      </c>
    </row>
    <row r="441" spans="1:8">
      <c r="A441" s="2">
        <v>440</v>
      </c>
      <c r="B441" s="2" t="s">
        <v>453</v>
      </c>
      <c r="C441" s="2" t="s">
        <v>8</v>
      </c>
      <c r="D441" s="3" t="s">
        <v>1034</v>
      </c>
      <c r="E441" s="2" t="s">
        <v>407</v>
      </c>
      <c r="F441" s="2">
        <f>VLOOKUP(B441,[9]Sheet2!$B$3:$H$81,7,0)</f>
        <v>82</v>
      </c>
      <c r="G441" s="2">
        <f>VLOOKUP(B441,[9]Sheet2!$B$3:$D$81,3,0)</f>
        <v>80</v>
      </c>
      <c r="H441" s="2" t="s">
        <v>597</v>
      </c>
    </row>
    <row r="442" spans="1:8">
      <c r="A442" s="2">
        <v>441</v>
      </c>
      <c r="B442" s="2" t="s">
        <v>454</v>
      </c>
      <c r="C442" s="2" t="s">
        <v>13</v>
      </c>
      <c r="D442" s="3" t="s">
        <v>1035</v>
      </c>
      <c r="E442" s="2" t="s">
        <v>407</v>
      </c>
      <c r="F442" s="2">
        <f>VLOOKUP(B442,[9]Sheet2!$B$3:$H$81,7,0)</f>
        <v>81.5</v>
      </c>
      <c r="G442" s="2">
        <f>VLOOKUP(B442,[9]Sheet2!$B$3:$D$81,3,0)</f>
        <v>84</v>
      </c>
      <c r="H442" s="2" t="s">
        <v>597</v>
      </c>
    </row>
    <row r="443" spans="1:8">
      <c r="A443" s="2">
        <v>442</v>
      </c>
      <c r="B443" s="2" t="s">
        <v>455</v>
      </c>
      <c r="C443" s="2" t="s">
        <v>13</v>
      </c>
      <c r="D443" s="3" t="s">
        <v>1036</v>
      </c>
      <c r="E443" s="2" t="s">
        <v>407</v>
      </c>
      <c r="F443" s="2">
        <f>VLOOKUP(B443,[9]Sheet2!$B$3:$H$81,7,0)</f>
        <v>84</v>
      </c>
      <c r="G443" s="2">
        <f>VLOOKUP(B443,[9]Sheet2!$B$3:$D$81,3,0)</f>
        <v>85</v>
      </c>
      <c r="H443" s="2" t="s">
        <v>597</v>
      </c>
    </row>
    <row r="444" spans="1:8">
      <c r="A444" s="2">
        <v>443</v>
      </c>
      <c r="B444" s="2" t="s">
        <v>456</v>
      </c>
      <c r="C444" s="2" t="s">
        <v>13</v>
      </c>
      <c r="D444" s="3" t="s">
        <v>1037</v>
      </c>
      <c r="E444" s="2" t="s">
        <v>407</v>
      </c>
      <c r="F444" s="2">
        <f>VLOOKUP(B444,[9]Sheet2!$B$3:$H$81,7,0)</f>
        <v>70</v>
      </c>
      <c r="G444" s="2">
        <f>VLOOKUP(B444,[9]Sheet2!$B$3:$D$81,3,0)</f>
        <v>89</v>
      </c>
      <c r="H444" s="2" t="s">
        <v>597</v>
      </c>
    </row>
    <row r="445" spans="1:8">
      <c r="A445" s="2">
        <v>444</v>
      </c>
      <c r="B445" s="2" t="s">
        <v>457</v>
      </c>
      <c r="C445" s="2" t="s">
        <v>13</v>
      </c>
      <c r="D445" s="3" t="s">
        <v>1038</v>
      </c>
      <c r="E445" s="2" t="s">
        <v>407</v>
      </c>
      <c r="F445" s="2">
        <f>VLOOKUP(B445,[9]Sheet2!$B$3:$H$81,7,0)</f>
        <v>77.5</v>
      </c>
      <c r="G445" s="2">
        <f>VLOOKUP(B445,[9]Sheet2!$B$3:$D$81,3,0)</f>
        <v>81</v>
      </c>
      <c r="H445" s="2" t="s">
        <v>597</v>
      </c>
    </row>
    <row r="446" spans="1:8">
      <c r="A446" s="2">
        <v>445</v>
      </c>
      <c r="B446" s="2" t="s">
        <v>458</v>
      </c>
      <c r="C446" s="2" t="s">
        <v>13</v>
      </c>
      <c r="D446" s="3" t="s">
        <v>997</v>
      </c>
      <c r="E446" s="2" t="s">
        <v>407</v>
      </c>
      <c r="F446" s="2">
        <f>VLOOKUP(B446,[9]Sheet2!$B$3:$H$81,7,0)</f>
        <v>73.5</v>
      </c>
      <c r="G446" s="2">
        <f>VLOOKUP(B446,[9]Sheet2!$B$3:$D$81,3,0)</f>
        <v>87</v>
      </c>
      <c r="H446" s="2" t="s">
        <v>597</v>
      </c>
    </row>
    <row r="447" spans="1:8">
      <c r="A447" s="2">
        <v>446</v>
      </c>
      <c r="B447" s="2" t="s">
        <v>459</v>
      </c>
      <c r="C447" s="2" t="s">
        <v>13</v>
      </c>
      <c r="D447" s="3" t="s">
        <v>1039</v>
      </c>
      <c r="E447" s="2" t="s">
        <v>407</v>
      </c>
      <c r="F447" s="2">
        <f>VLOOKUP(B447,[9]Sheet2!$B$3:$H$81,7,0)</f>
        <v>68</v>
      </c>
      <c r="G447" s="2">
        <f>VLOOKUP(B447,[9]Sheet2!$B$3:$D$81,3,0)</f>
        <v>83</v>
      </c>
      <c r="H447" s="2" t="s">
        <v>597</v>
      </c>
    </row>
    <row r="448" spans="1:8">
      <c r="A448" s="2">
        <v>447</v>
      </c>
      <c r="B448" s="2" t="s">
        <v>460</v>
      </c>
      <c r="C448" s="2" t="s">
        <v>13</v>
      </c>
      <c r="D448" s="3" t="s">
        <v>1040</v>
      </c>
      <c r="E448" s="2" t="s">
        <v>407</v>
      </c>
      <c r="F448" s="2">
        <f>VLOOKUP(B448,[9]Sheet2!$B$3:$H$81,7,0)</f>
        <v>87.5</v>
      </c>
      <c r="G448" s="2">
        <f>VLOOKUP(B448,[9]Sheet2!$B$3:$D$81,3,0)</f>
        <v>90</v>
      </c>
      <c r="H448" s="2" t="s">
        <v>597</v>
      </c>
    </row>
    <row r="449" spans="1:8">
      <c r="A449" s="2">
        <v>448</v>
      </c>
      <c r="B449" s="2" t="s">
        <v>461</v>
      </c>
      <c r="C449" s="2" t="s">
        <v>13</v>
      </c>
      <c r="D449" s="3" t="s">
        <v>1041</v>
      </c>
      <c r="E449" s="2" t="s">
        <v>407</v>
      </c>
      <c r="F449" s="2">
        <f>VLOOKUP(B449,[9]Sheet2!$B$3:$H$81,7,0)</f>
        <v>85</v>
      </c>
      <c r="G449" s="2">
        <f>VLOOKUP(B449,[9]Sheet2!$B$3:$D$81,3,0)</f>
        <v>92</v>
      </c>
      <c r="H449" s="2" t="s">
        <v>597</v>
      </c>
    </row>
    <row r="450" spans="1:8">
      <c r="A450" s="2">
        <v>449</v>
      </c>
      <c r="B450" s="2" t="s">
        <v>462</v>
      </c>
      <c r="C450" s="2" t="s">
        <v>13</v>
      </c>
      <c r="D450" s="3" t="s">
        <v>1042</v>
      </c>
      <c r="E450" s="2" t="s">
        <v>407</v>
      </c>
      <c r="F450" s="2">
        <f>VLOOKUP(B450,[9]Sheet2!$B$3:$H$81,7,0)</f>
        <v>75</v>
      </c>
      <c r="G450" s="2">
        <f>VLOOKUP(B450,[9]Sheet2!$B$3:$D$81,3,0)</f>
        <v>88</v>
      </c>
      <c r="H450" s="2" t="s">
        <v>597</v>
      </c>
    </row>
    <row r="451" spans="1:8">
      <c r="A451" s="2">
        <v>450</v>
      </c>
      <c r="B451" s="2" t="s">
        <v>463</v>
      </c>
      <c r="C451" s="2" t="s">
        <v>13</v>
      </c>
      <c r="D451" s="3" t="s">
        <v>1043</v>
      </c>
      <c r="E451" s="2" t="s">
        <v>407</v>
      </c>
      <c r="F451" s="2">
        <f>VLOOKUP(B451,[9]Sheet2!$B$3:$H$81,7,0)</f>
        <v>82.5</v>
      </c>
      <c r="G451" s="2">
        <f>VLOOKUP(B451,[9]Sheet2!$B$3:$D$81,3,0)</f>
        <v>85</v>
      </c>
      <c r="H451" s="2" t="s">
        <v>597</v>
      </c>
    </row>
    <row r="452" spans="1:8">
      <c r="A452" s="2">
        <v>451</v>
      </c>
      <c r="B452" s="2" t="s">
        <v>464</v>
      </c>
      <c r="C452" s="2" t="s">
        <v>13</v>
      </c>
      <c r="D452" s="3" t="s">
        <v>1044</v>
      </c>
      <c r="E452" s="2" t="s">
        <v>407</v>
      </c>
      <c r="F452" s="2">
        <f>VLOOKUP(B452,[9]Sheet2!$B$3:$H$81,7,0)</f>
        <v>74.5</v>
      </c>
      <c r="G452" s="2">
        <f>VLOOKUP(B452,[9]Sheet2!$B$3:$D$81,3,0)</f>
        <v>85</v>
      </c>
      <c r="H452" s="2" t="s">
        <v>597</v>
      </c>
    </row>
    <row r="453" spans="1:8">
      <c r="A453" s="2">
        <v>452</v>
      </c>
      <c r="B453" s="2" t="s">
        <v>465</v>
      </c>
      <c r="C453" s="2" t="s">
        <v>13</v>
      </c>
      <c r="D453" s="3" t="s">
        <v>1045</v>
      </c>
      <c r="E453" s="2" t="s">
        <v>407</v>
      </c>
      <c r="F453" s="2">
        <f>VLOOKUP(B453,[9]Sheet2!$B$3:$H$81,7,0)</f>
        <v>72.5</v>
      </c>
      <c r="G453" s="2">
        <f>VLOOKUP(B453,[9]Sheet2!$B$3:$D$81,3,0)</f>
        <v>85</v>
      </c>
      <c r="H453" s="2" t="s">
        <v>597</v>
      </c>
    </row>
    <row r="454" spans="1:8">
      <c r="A454" s="2">
        <v>453</v>
      </c>
      <c r="B454" s="2" t="s">
        <v>466</v>
      </c>
      <c r="C454" s="2" t="s">
        <v>13</v>
      </c>
      <c r="D454" s="3" t="s">
        <v>1046</v>
      </c>
      <c r="E454" s="2" t="s">
        <v>407</v>
      </c>
      <c r="F454" s="2">
        <f>VLOOKUP(B454,[9]Sheet2!$B$3:$H$81,7,0)</f>
        <v>84.5</v>
      </c>
      <c r="G454" s="2">
        <f>VLOOKUP(B454,[9]Sheet2!$B$3:$D$81,3,0)</f>
        <v>82</v>
      </c>
      <c r="H454" s="2" t="s">
        <v>597</v>
      </c>
    </row>
    <row r="455" spans="1:8">
      <c r="A455" s="2">
        <v>454</v>
      </c>
      <c r="B455" s="2" t="s">
        <v>467</v>
      </c>
      <c r="C455" s="2" t="s">
        <v>13</v>
      </c>
      <c r="D455" s="3" t="s">
        <v>1047</v>
      </c>
      <c r="E455" s="2" t="s">
        <v>407</v>
      </c>
      <c r="F455" s="2">
        <f>VLOOKUP(B455,[9]Sheet2!$B$3:$H$81,7,0)</f>
        <v>81</v>
      </c>
      <c r="G455" s="2">
        <f>VLOOKUP(B455,[9]Sheet2!$B$3:$D$81,3,0)</f>
        <v>83</v>
      </c>
      <c r="H455" s="2" t="s">
        <v>597</v>
      </c>
    </row>
    <row r="456" spans="1:8">
      <c r="A456" s="2">
        <v>455</v>
      </c>
      <c r="B456" s="2" t="s">
        <v>468</v>
      </c>
      <c r="C456" s="2" t="s">
        <v>13</v>
      </c>
      <c r="D456" s="3" t="s">
        <v>1048</v>
      </c>
      <c r="E456" s="2" t="s">
        <v>407</v>
      </c>
      <c r="F456" s="2">
        <f>VLOOKUP(B456,[9]Sheet2!$B$3:$H$81,7,0)</f>
        <v>80</v>
      </c>
      <c r="G456" s="2">
        <f>VLOOKUP(B456,[9]Sheet2!$B$3:$D$81,3,0)</f>
        <v>82</v>
      </c>
      <c r="H456" s="2" t="s">
        <v>597</v>
      </c>
    </row>
    <row r="457" spans="1:8">
      <c r="A457" s="2">
        <v>456</v>
      </c>
      <c r="B457" s="2" t="s">
        <v>469</v>
      </c>
      <c r="C457" s="2" t="s">
        <v>13</v>
      </c>
      <c r="D457" s="3" t="s">
        <v>1049</v>
      </c>
      <c r="E457" s="2" t="s">
        <v>407</v>
      </c>
      <c r="F457" s="2">
        <f>VLOOKUP(B457,[9]Sheet2!$B$3:$H$81,7,0)</f>
        <v>74.5</v>
      </c>
      <c r="G457" s="2">
        <f>VLOOKUP(B457,[9]Sheet2!$B$3:$D$81,3,0)</f>
        <v>95</v>
      </c>
      <c r="H457" s="2" t="s">
        <v>597</v>
      </c>
    </row>
    <row r="458" spans="1:8">
      <c r="A458" s="2">
        <v>457</v>
      </c>
      <c r="B458" s="2" t="s">
        <v>470</v>
      </c>
      <c r="C458" s="2" t="s">
        <v>13</v>
      </c>
      <c r="D458" s="3" t="s">
        <v>1050</v>
      </c>
      <c r="E458" s="2" t="s">
        <v>407</v>
      </c>
      <c r="F458" s="2">
        <f>VLOOKUP(B458,[9]Sheet2!$B$3:$H$81,7,0)</f>
        <v>70</v>
      </c>
      <c r="G458" s="2">
        <f>VLOOKUP(B458,[9]Sheet2!$B$3:$D$81,3,0)</f>
        <v>88</v>
      </c>
      <c r="H458" s="2" t="s">
        <v>597</v>
      </c>
    </row>
    <row r="459" spans="1:8">
      <c r="A459" s="2">
        <v>458</v>
      </c>
      <c r="B459" s="2" t="s">
        <v>471</v>
      </c>
      <c r="C459" s="2" t="s">
        <v>13</v>
      </c>
      <c r="D459" s="3" t="s">
        <v>1051</v>
      </c>
      <c r="E459" s="2" t="s">
        <v>407</v>
      </c>
      <c r="F459" s="2">
        <f>VLOOKUP(B459,[9]Sheet2!$B$3:$H$81,7,0)</f>
        <v>72</v>
      </c>
      <c r="G459" s="2">
        <f>VLOOKUP(B459,[9]Sheet2!$B$3:$D$81,3,0)</f>
        <v>87</v>
      </c>
      <c r="H459" s="2" t="s">
        <v>597</v>
      </c>
    </row>
    <row r="460" spans="1:8">
      <c r="A460" s="2">
        <v>459</v>
      </c>
      <c r="B460" s="2" t="s">
        <v>472</v>
      </c>
      <c r="C460" s="2" t="s">
        <v>13</v>
      </c>
      <c r="D460" s="3" t="s">
        <v>1052</v>
      </c>
      <c r="E460" s="2" t="s">
        <v>407</v>
      </c>
      <c r="F460" s="2">
        <f>VLOOKUP(B460,[9]Sheet2!$B$3:$H$81,7,0)</f>
        <v>85.5</v>
      </c>
      <c r="G460" s="2">
        <f>VLOOKUP(B460,[9]Sheet2!$B$3:$D$81,3,0)</f>
        <v>89</v>
      </c>
      <c r="H460" s="2" t="s">
        <v>597</v>
      </c>
    </row>
    <row r="461" spans="1:8">
      <c r="A461" s="2">
        <v>460</v>
      </c>
      <c r="B461" s="2" t="s">
        <v>473</v>
      </c>
      <c r="C461" s="2" t="s">
        <v>13</v>
      </c>
      <c r="D461" s="3" t="s">
        <v>1053</v>
      </c>
      <c r="E461" s="2" t="s">
        <v>407</v>
      </c>
      <c r="F461" s="2">
        <f>VLOOKUP(B461,[9]Sheet2!$B$3:$H$81,7,0)</f>
        <v>84</v>
      </c>
      <c r="G461" s="2">
        <f>VLOOKUP(B461,[9]Sheet2!$B$3:$D$81,3,0)</f>
        <v>94</v>
      </c>
      <c r="H461" s="2" t="s">
        <v>597</v>
      </c>
    </row>
    <row r="462" spans="1:8">
      <c r="A462" s="2">
        <v>461</v>
      </c>
      <c r="B462" s="2" t="s">
        <v>474</v>
      </c>
      <c r="C462" s="2" t="s">
        <v>13</v>
      </c>
      <c r="D462" s="3" t="s">
        <v>1054</v>
      </c>
      <c r="E462" s="2" t="s">
        <v>407</v>
      </c>
      <c r="F462" s="2">
        <f>VLOOKUP(B462,[9]Sheet2!$B$3:$H$81,7,0)</f>
        <v>83</v>
      </c>
      <c r="G462" s="2">
        <f>VLOOKUP(B462,[9]Sheet2!$B$3:$D$81,3,0)</f>
        <v>87</v>
      </c>
      <c r="H462" s="2" t="s">
        <v>597</v>
      </c>
    </row>
    <row r="463" spans="1:8">
      <c r="A463" s="2">
        <v>462</v>
      </c>
      <c r="B463" s="2" t="s">
        <v>475</v>
      </c>
      <c r="C463" s="2" t="s">
        <v>13</v>
      </c>
      <c r="D463" s="3" t="s">
        <v>1055</v>
      </c>
      <c r="E463" s="2" t="s">
        <v>407</v>
      </c>
      <c r="F463" s="2">
        <f>VLOOKUP(B463,[9]Sheet2!$B$3:$H$81,7,0)</f>
        <v>79</v>
      </c>
      <c r="G463" s="2">
        <f>VLOOKUP(B463,[9]Sheet2!$B$3:$D$81,3,0)</f>
        <v>92</v>
      </c>
      <c r="H463" s="2" t="s">
        <v>597</v>
      </c>
    </row>
    <row r="464" spans="1:8">
      <c r="A464" s="2">
        <v>463</v>
      </c>
      <c r="B464" s="2" t="s">
        <v>476</v>
      </c>
      <c r="C464" s="2" t="s">
        <v>13</v>
      </c>
      <c r="D464" s="3" t="s">
        <v>1056</v>
      </c>
      <c r="E464" s="2" t="s">
        <v>407</v>
      </c>
      <c r="F464" s="2">
        <f>VLOOKUP(B464,[9]Sheet2!$B$3:$H$81,7,0)</f>
        <v>80.5</v>
      </c>
      <c r="G464" s="2">
        <f>VLOOKUP(B464,[9]Sheet2!$B$3:$D$81,3,0)</f>
        <v>83</v>
      </c>
      <c r="H464" s="2" t="s">
        <v>597</v>
      </c>
    </row>
    <row r="465" spans="1:8">
      <c r="A465" s="2">
        <v>464</v>
      </c>
      <c r="B465" s="2" t="s">
        <v>477</v>
      </c>
      <c r="C465" s="2" t="s">
        <v>13</v>
      </c>
      <c r="D465" s="3" t="s">
        <v>1057</v>
      </c>
      <c r="E465" s="2" t="s">
        <v>407</v>
      </c>
      <c r="F465" s="2">
        <f>VLOOKUP(B465,[9]Sheet2!$B$3:$H$81,7,0)</f>
        <v>80</v>
      </c>
      <c r="G465" s="2">
        <f>VLOOKUP(B465,[9]Sheet2!$B$3:$D$81,3,0)</f>
        <v>91</v>
      </c>
      <c r="H465" s="2" t="s">
        <v>597</v>
      </c>
    </row>
    <row r="466" spans="1:8">
      <c r="A466" s="2">
        <v>465</v>
      </c>
      <c r="B466" s="2" t="s">
        <v>478</v>
      </c>
      <c r="C466" s="2" t="s">
        <v>13</v>
      </c>
      <c r="D466" s="3" t="s">
        <v>1058</v>
      </c>
      <c r="E466" s="2" t="s">
        <v>407</v>
      </c>
      <c r="F466" s="2">
        <f>VLOOKUP(B466,[9]Sheet2!$B$3:$H$81,7,0)</f>
        <v>87.5</v>
      </c>
      <c r="G466" s="2">
        <f>VLOOKUP(B466,[9]Sheet2!$B$3:$D$81,3,0)</f>
        <v>88</v>
      </c>
      <c r="H466" s="2" t="s">
        <v>597</v>
      </c>
    </row>
    <row r="467" spans="1:8">
      <c r="A467" s="2">
        <v>466</v>
      </c>
      <c r="B467" s="2" t="s">
        <v>479</v>
      </c>
      <c r="C467" s="2" t="s">
        <v>13</v>
      </c>
      <c r="D467" s="3" t="s">
        <v>1059</v>
      </c>
      <c r="E467" s="2" t="s">
        <v>407</v>
      </c>
      <c r="F467" s="2">
        <f>VLOOKUP(B467,[9]Sheet2!$B$3:$H$81,7,0)</f>
        <v>83.5</v>
      </c>
      <c r="G467" s="2">
        <f>VLOOKUP(B467,[9]Sheet2!$B$3:$D$81,3,0)</f>
        <v>93</v>
      </c>
      <c r="H467" s="2" t="s">
        <v>597</v>
      </c>
    </row>
    <row r="468" spans="1:8">
      <c r="A468" s="2">
        <v>467</v>
      </c>
      <c r="B468" s="2" t="s">
        <v>480</v>
      </c>
      <c r="C468" s="2" t="s">
        <v>13</v>
      </c>
      <c r="D468" s="3" t="s">
        <v>1060</v>
      </c>
      <c r="E468" s="2" t="s">
        <v>407</v>
      </c>
      <c r="F468" s="2">
        <f>VLOOKUP(B468,[9]Sheet2!$B$3:$H$81,7,0)</f>
        <v>74</v>
      </c>
      <c r="G468" s="2">
        <f>VLOOKUP(B468,[9]Sheet2!$B$3:$D$81,3,0)</f>
        <v>86</v>
      </c>
      <c r="H468" s="2" t="s">
        <v>597</v>
      </c>
    </row>
    <row r="469" spans="1:8">
      <c r="A469" s="2">
        <v>468</v>
      </c>
      <c r="B469" s="2" t="s">
        <v>481</v>
      </c>
      <c r="C469" s="2" t="s">
        <v>13</v>
      </c>
      <c r="D469" s="3" t="s">
        <v>1061</v>
      </c>
      <c r="E469" s="2" t="s">
        <v>407</v>
      </c>
      <c r="F469" s="2">
        <f>VLOOKUP(B469,[9]Sheet2!$B$3:$H$81,7,0)</f>
        <v>66.5</v>
      </c>
      <c r="G469" s="2">
        <f>VLOOKUP(B469,[9]Sheet2!$B$3:$D$81,3,0)</f>
        <v>80</v>
      </c>
      <c r="H469" s="2" t="s">
        <v>597</v>
      </c>
    </row>
    <row r="470" spans="1:8">
      <c r="A470" s="2">
        <v>469</v>
      </c>
      <c r="B470" s="2" t="s">
        <v>482</v>
      </c>
      <c r="C470" s="2" t="s">
        <v>13</v>
      </c>
      <c r="D470" s="3" t="s">
        <v>1062</v>
      </c>
      <c r="E470" s="2" t="s">
        <v>407</v>
      </c>
      <c r="F470" s="2">
        <f>VLOOKUP(B470,[9]Sheet2!$B$3:$H$81,7,0)</f>
        <v>81</v>
      </c>
      <c r="G470" s="2">
        <f>VLOOKUP(B470,[9]Sheet2!$B$3:$D$81,3,0)</f>
        <v>84</v>
      </c>
      <c r="H470" s="2" t="s">
        <v>597</v>
      </c>
    </row>
    <row r="471" spans="1:8">
      <c r="A471" s="2">
        <v>470</v>
      </c>
      <c r="B471" s="2" t="s">
        <v>483</v>
      </c>
      <c r="C471" s="2" t="s">
        <v>13</v>
      </c>
      <c r="D471" s="3" t="s">
        <v>1063</v>
      </c>
      <c r="E471" s="2" t="s">
        <v>407</v>
      </c>
      <c r="F471" s="2">
        <f>VLOOKUP(B471,[9]Sheet2!$B$3:$H$81,7,0)</f>
        <v>80</v>
      </c>
      <c r="G471" s="2">
        <f>VLOOKUP(B471,[9]Sheet2!$B$3:$D$81,3,0)</f>
        <v>90</v>
      </c>
      <c r="H471" s="2" t="s">
        <v>597</v>
      </c>
    </row>
    <row r="472" spans="1:8">
      <c r="A472" s="2">
        <v>471</v>
      </c>
      <c r="B472" s="2" t="s">
        <v>484</v>
      </c>
      <c r="C472" s="2" t="s">
        <v>13</v>
      </c>
      <c r="D472" s="3" t="s">
        <v>1064</v>
      </c>
      <c r="E472" s="2" t="s">
        <v>407</v>
      </c>
      <c r="F472" s="2">
        <f>VLOOKUP(B472,[9]Sheet2!$B$3:$H$81,7,0)</f>
        <v>87</v>
      </c>
      <c r="G472" s="2">
        <f>VLOOKUP(B472,[9]Sheet2!$B$3:$D$81,3,0)</f>
        <v>90</v>
      </c>
      <c r="H472" s="2" t="s">
        <v>597</v>
      </c>
    </row>
    <row r="473" spans="1:8">
      <c r="A473" s="2">
        <v>472</v>
      </c>
      <c r="B473" s="2" t="s">
        <v>485</v>
      </c>
      <c r="C473" s="2" t="s">
        <v>8</v>
      </c>
      <c r="D473" s="3" t="s">
        <v>1065</v>
      </c>
      <c r="E473" s="2" t="s">
        <v>486</v>
      </c>
      <c r="F473" s="2">
        <f>VLOOKUP(B473,[10]生物制品技术!$B$3:$H$39,7,0)</f>
        <v>91</v>
      </c>
      <c r="G473" s="2">
        <f>VLOOKUP(B473,[10]生物制品技术!$B$3:$D$39,3,0)</f>
        <v>92</v>
      </c>
      <c r="H473" s="2" t="s">
        <v>597</v>
      </c>
    </row>
    <row r="474" spans="1:8">
      <c r="A474" s="2">
        <v>473</v>
      </c>
      <c r="B474" s="2" t="s">
        <v>487</v>
      </c>
      <c r="C474" s="2" t="s">
        <v>8</v>
      </c>
      <c r="D474" s="3" t="s">
        <v>1066</v>
      </c>
      <c r="E474" s="2" t="s">
        <v>486</v>
      </c>
      <c r="F474" s="2">
        <f>VLOOKUP(B474,[10]生物制品技术!$B$3:$H$39,7,0)</f>
        <v>92.5</v>
      </c>
      <c r="G474" s="2">
        <f>VLOOKUP(B474,[10]生物制品技术!$B$3:$D$39,3,0)</f>
        <v>88</v>
      </c>
      <c r="H474" s="2" t="s">
        <v>597</v>
      </c>
    </row>
    <row r="475" spans="1:8">
      <c r="A475" s="2">
        <v>474</v>
      </c>
      <c r="B475" s="2" t="s">
        <v>488</v>
      </c>
      <c r="C475" s="2" t="s">
        <v>8</v>
      </c>
      <c r="D475" s="3" t="s">
        <v>1067</v>
      </c>
      <c r="E475" s="2" t="s">
        <v>486</v>
      </c>
      <c r="F475" s="2">
        <f>VLOOKUP(B475,[10]生物制品技术!$B$3:$H$39,7,0)</f>
        <v>83</v>
      </c>
      <c r="G475" s="2">
        <f>VLOOKUP(B475,[10]生物制品技术!$B$3:$D$39,3,0)</f>
        <v>88</v>
      </c>
      <c r="H475" s="2" t="s">
        <v>597</v>
      </c>
    </row>
    <row r="476" spans="1:8">
      <c r="A476" s="2">
        <v>475</v>
      </c>
      <c r="B476" s="2" t="s">
        <v>489</v>
      </c>
      <c r="C476" s="2" t="s">
        <v>8</v>
      </c>
      <c r="D476" s="3" t="s">
        <v>1068</v>
      </c>
      <c r="E476" s="2" t="s">
        <v>486</v>
      </c>
      <c r="F476" s="2">
        <f>VLOOKUP(B476,[10]生物制品技术!$B$3:$H$39,7,0)</f>
        <v>92</v>
      </c>
      <c r="G476" s="2">
        <f>VLOOKUP(B476,[10]生物制品技术!$B$3:$D$39,3,0)</f>
        <v>95</v>
      </c>
      <c r="H476" s="2" t="s">
        <v>597</v>
      </c>
    </row>
    <row r="477" spans="1:8">
      <c r="A477" s="2">
        <v>476</v>
      </c>
      <c r="B477" s="2" t="s">
        <v>490</v>
      </c>
      <c r="C477" s="2" t="s">
        <v>13</v>
      </c>
      <c r="D477" s="3" t="s">
        <v>1069</v>
      </c>
      <c r="E477" s="2" t="s">
        <v>486</v>
      </c>
      <c r="F477" s="2">
        <f>VLOOKUP(B477,[10]生物制品技术!$B$3:$H$39,7,0)</f>
        <v>88</v>
      </c>
      <c r="G477" s="2">
        <f>VLOOKUP(B477,[10]生物制品技术!$B$3:$D$39,3,0)</f>
        <v>94</v>
      </c>
      <c r="H477" s="2" t="s">
        <v>597</v>
      </c>
    </row>
    <row r="478" spans="1:8">
      <c r="A478" s="2">
        <v>477</v>
      </c>
      <c r="B478" s="2" t="s">
        <v>491</v>
      </c>
      <c r="C478" s="2" t="s">
        <v>13</v>
      </c>
      <c r="D478" s="3" t="s">
        <v>1070</v>
      </c>
      <c r="E478" s="2" t="s">
        <v>486</v>
      </c>
      <c r="F478" s="2">
        <f>VLOOKUP(B478,[10]生物制品技术!$B$3:$H$39,7,0)</f>
        <v>97.5</v>
      </c>
      <c r="G478" s="2">
        <f>VLOOKUP(B478,[10]生物制品技术!$B$3:$D$39,3,0)</f>
        <v>97</v>
      </c>
      <c r="H478" s="2" t="s">
        <v>597</v>
      </c>
    </row>
    <row r="479" spans="1:8">
      <c r="A479" s="2">
        <v>478</v>
      </c>
      <c r="B479" s="2" t="s">
        <v>492</v>
      </c>
      <c r="C479" s="2" t="s">
        <v>13</v>
      </c>
      <c r="D479" s="3" t="s">
        <v>1071</v>
      </c>
      <c r="E479" s="2" t="s">
        <v>486</v>
      </c>
      <c r="F479" s="2">
        <f>VLOOKUP(B479,[10]生物制品技术!$B$3:$H$39,7,0)</f>
        <v>96.5</v>
      </c>
      <c r="G479" s="2">
        <f>VLOOKUP(B479,[10]生物制品技术!$B$3:$D$39,3,0)</f>
        <v>93</v>
      </c>
      <c r="H479" s="2" t="s">
        <v>597</v>
      </c>
    </row>
    <row r="480" spans="1:8">
      <c r="A480" s="2">
        <v>479</v>
      </c>
      <c r="B480" s="2" t="s">
        <v>493</v>
      </c>
      <c r="C480" s="2" t="s">
        <v>13</v>
      </c>
      <c r="D480" s="3" t="s">
        <v>1072</v>
      </c>
      <c r="E480" s="2" t="s">
        <v>486</v>
      </c>
      <c r="F480" s="2">
        <f>VLOOKUP(B480,[10]生物制品技术!$B$3:$H$39,7,0)</f>
        <v>95</v>
      </c>
      <c r="G480" s="2">
        <f>VLOOKUP(B480,[10]生物制品技术!$B$3:$D$39,3,0)</f>
        <v>90</v>
      </c>
      <c r="H480" s="2" t="s">
        <v>597</v>
      </c>
    </row>
    <row r="481" spans="1:8">
      <c r="A481" s="2">
        <v>480</v>
      </c>
      <c r="B481" s="2" t="s">
        <v>494</v>
      </c>
      <c r="C481" s="2" t="s">
        <v>13</v>
      </c>
      <c r="D481" s="3" t="s">
        <v>1073</v>
      </c>
      <c r="E481" s="2" t="s">
        <v>486</v>
      </c>
      <c r="F481" s="2">
        <f>VLOOKUP(B481,[10]生物制品技术!$B$3:$H$39,7,0)</f>
        <v>95</v>
      </c>
      <c r="G481" s="2">
        <f>VLOOKUP(B481,[10]生物制品技术!$B$3:$D$39,3,0)</f>
        <v>89</v>
      </c>
      <c r="H481" s="2" t="s">
        <v>597</v>
      </c>
    </row>
    <row r="482" spans="1:8">
      <c r="A482" s="2">
        <v>481</v>
      </c>
      <c r="B482" s="2" t="s">
        <v>495</v>
      </c>
      <c r="C482" s="2" t="s">
        <v>13</v>
      </c>
      <c r="D482" s="3" t="s">
        <v>1074</v>
      </c>
      <c r="E482" s="2" t="s">
        <v>486</v>
      </c>
      <c r="F482" s="2">
        <f>VLOOKUP(B482,[10]生物制品技术!$B$3:$H$39,7,0)</f>
        <v>90</v>
      </c>
      <c r="G482" s="2">
        <f>VLOOKUP(B482,[10]生物制品技术!$B$3:$D$39,3,0)</f>
        <v>96</v>
      </c>
      <c r="H482" s="2" t="s">
        <v>597</v>
      </c>
    </row>
    <row r="483" spans="1:8">
      <c r="A483" s="2">
        <v>482</v>
      </c>
      <c r="B483" s="2" t="s">
        <v>496</v>
      </c>
      <c r="C483" s="2" t="s">
        <v>13</v>
      </c>
      <c r="D483" s="3" t="s">
        <v>1075</v>
      </c>
      <c r="E483" s="2" t="s">
        <v>486</v>
      </c>
      <c r="F483" s="2">
        <f>VLOOKUP(B483,[10]生物制品技术!$B$3:$H$39,7,0)</f>
        <v>95</v>
      </c>
      <c r="G483" s="2">
        <f>VLOOKUP(B483,[10]生物制品技术!$B$3:$D$39,3,0)</f>
        <v>94</v>
      </c>
      <c r="H483" s="2" t="s">
        <v>597</v>
      </c>
    </row>
    <row r="484" spans="1:8">
      <c r="A484" s="2">
        <v>483</v>
      </c>
      <c r="B484" s="2" t="s">
        <v>497</v>
      </c>
      <c r="C484" s="2" t="s">
        <v>13</v>
      </c>
      <c r="D484" s="3" t="s">
        <v>1076</v>
      </c>
      <c r="E484" s="2" t="s">
        <v>486</v>
      </c>
      <c r="F484" s="2">
        <f>VLOOKUP(B484,[10]生物制品技术!$B$3:$H$39,7,0)</f>
        <v>97</v>
      </c>
      <c r="G484" s="2">
        <f>VLOOKUP(B484,[10]生物制品技术!$B$3:$D$39,3,0)</f>
        <v>91</v>
      </c>
      <c r="H484" s="2" t="s">
        <v>597</v>
      </c>
    </row>
    <row r="485" spans="1:8">
      <c r="A485" s="2">
        <v>484</v>
      </c>
      <c r="B485" s="2" t="s">
        <v>498</v>
      </c>
      <c r="C485" s="2" t="s">
        <v>13</v>
      </c>
      <c r="D485" s="3" t="s">
        <v>1077</v>
      </c>
      <c r="E485" s="2" t="s">
        <v>486</v>
      </c>
      <c r="F485" s="2">
        <f>VLOOKUP(B485,[10]生物制品技术!$B$3:$H$39,7,0)</f>
        <v>90.5</v>
      </c>
      <c r="G485" s="2">
        <f>VLOOKUP(B485,[10]生物制品技术!$B$3:$D$39,3,0)</f>
        <v>92</v>
      </c>
      <c r="H485" s="2" t="s">
        <v>597</v>
      </c>
    </row>
    <row r="486" spans="1:8">
      <c r="A486" s="2">
        <v>485</v>
      </c>
      <c r="B486" s="2" t="s">
        <v>499</v>
      </c>
      <c r="C486" s="2" t="s">
        <v>13</v>
      </c>
      <c r="D486" s="3" t="s">
        <v>1078</v>
      </c>
      <c r="E486" s="2" t="s">
        <v>486</v>
      </c>
      <c r="F486" s="2">
        <f>VLOOKUP(B486,[10]生物制品技术!$B$3:$H$39,7,0)</f>
        <v>97</v>
      </c>
      <c r="G486" s="2">
        <f>VLOOKUP(B486,[10]生物制品技术!$B$3:$D$39,3,0)</f>
        <v>97</v>
      </c>
      <c r="H486" s="2" t="s">
        <v>597</v>
      </c>
    </row>
    <row r="487" spans="1:8">
      <c r="A487" s="2">
        <v>486</v>
      </c>
      <c r="B487" s="2" t="s">
        <v>500</v>
      </c>
      <c r="C487" s="2" t="s">
        <v>13</v>
      </c>
      <c r="D487" s="3" t="s">
        <v>1079</v>
      </c>
      <c r="E487" s="2" t="s">
        <v>486</v>
      </c>
      <c r="F487" s="2">
        <f>VLOOKUP(B487,[10]生物制品技术!$B$3:$H$39,7,0)</f>
        <v>93</v>
      </c>
      <c r="G487" s="2">
        <f>VLOOKUP(B487,[10]生物制品技术!$B$3:$D$39,3,0)</f>
        <v>88</v>
      </c>
      <c r="H487" s="2" t="s">
        <v>597</v>
      </c>
    </row>
    <row r="488" spans="1:8">
      <c r="A488" s="2">
        <v>487</v>
      </c>
      <c r="B488" s="2" t="s">
        <v>501</v>
      </c>
      <c r="C488" s="2" t="s">
        <v>13</v>
      </c>
      <c r="D488" s="3" t="s">
        <v>1080</v>
      </c>
      <c r="E488" s="2" t="s">
        <v>486</v>
      </c>
      <c r="F488" s="2">
        <f>VLOOKUP(B488,[10]生物制品技术!$B$3:$H$39,7,0)</f>
        <v>90</v>
      </c>
      <c r="G488" s="2">
        <f>VLOOKUP(B488,[10]生物制品技术!$B$3:$D$39,3,0)</f>
        <v>91</v>
      </c>
      <c r="H488" s="2" t="s">
        <v>597</v>
      </c>
    </row>
    <row r="489" spans="1:8">
      <c r="A489" s="2">
        <v>488</v>
      </c>
      <c r="B489" s="2" t="s">
        <v>502</v>
      </c>
      <c r="C489" s="2" t="s">
        <v>13</v>
      </c>
      <c r="D489" s="3" t="s">
        <v>1081</v>
      </c>
      <c r="E489" s="2" t="s">
        <v>486</v>
      </c>
      <c r="F489" s="2">
        <f>VLOOKUP(B489,[10]生物制品技术!$B$3:$H$39,7,0)</f>
        <v>94</v>
      </c>
      <c r="G489" s="2">
        <f>VLOOKUP(B489,[10]生物制品技术!$B$3:$D$39,3,0)</f>
        <v>94</v>
      </c>
      <c r="H489" s="2" t="s">
        <v>597</v>
      </c>
    </row>
    <row r="490" spans="1:8">
      <c r="A490" s="2">
        <v>489</v>
      </c>
      <c r="B490" s="2" t="s">
        <v>503</v>
      </c>
      <c r="C490" s="2" t="s">
        <v>13</v>
      </c>
      <c r="D490" s="3" t="s">
        <v>1082</v>
      </c>
      <c r="E490" s="2" t="s">
        <v>486</v>
      </c>
      <c r="F490" s="2">
        <f>VLOOKUP(B490,[10]生物制品技术!$B$3:$H$39,7,0)</f>
        <v>95</v>
      </c>
      <c r="G490" s="2">
        <f>VLOOKUP(B490,[10]生物制品技术!$B$3:$D$39,3,0)</f>
        <v>94</v>
      </c>
      <c r="H490" s="2" t="s">
        <v>597</v>
      </c>
    </row>
    <row r="491" spans="1:8">
      <c r="A491" s="2">
        <v>490</v>
      </c>
      <c r="B491" s="2" t="s">
        <v>504</v>
      </c>
      <c r="C491" s="2" t="s">
        <v>13</v>
      </c>
      <c r="D491" s="3" t="s">
        <v>1083</v>
      </c>
      <c r="E491" s="2" t="s">
        <v>486</v>
      </c>
      <c r="F491" s="2">
        <f>VLOOKUP(B491,[10]生物制品技术!$B$3:$H$39,7,0)</f>
        <v>94</v>
      </c>
      <c r="G491" s="2">
        <f>VLOOKUP(B491,[10]生物制品技术!$B$3:$D$39,3,0)</f>
        <v>95</v>
      </c>
      <c r="H491" s="2" t="s">
        <v>597</v>
      </c>
    </row>
    <row r="492" spans="1:8">
      <c r="A492" s="2">
        <v>491</v>
      </c>
      <c r="B492" s="2" t="s">
        <v>505</v>
      </c>
      <c r="C492" s="2" t="s">
        <v>13</v>
      </c>
      <c r="D492" s="3" t="s">
        <v>1084</v>
      </c>
      <c r="E492" s="2" t="s">
        <v>486</v>
      </c>
      <c r="F492" s="2">
        <f>VLOOKUP(B492,[10]生物制品技术!$B$3:$H$39,7,0)</f>
        <v>95.5</v>
      </c>
      <c r="G492" s="2">
        <f>VLOOKUP(B492,[10]生物制品技术!$B$3:$D$39,3,0)</f>
        <v>97</v>
      </c>
      <c r="H492" s="2" t="s">
        <v>597</v>
      </c>
    </row>
    <row r="493" spans="1:8">
      <c r="A493" s="2">
        <v>492</v>
      </c>
      <c r="B493" s="2" t="s">
        <v>506</v>
      </c>
      <c r="C493" s="2" t="s">
        <v>13</v>
      </c>
      <c r="D493" s="3" t="s">
        <v>1085</v>
      </c>
      <c r="E493" s="2" t="s">
        <v>486</v>
      </c>
      <c r="F493" s="2">
        <f>VLOOKUP(B493,[10]生物制品技术!$B$3:$H$39,7,0)</f>
        <v>97</v>
      </c>
      <c r="G493" s="2">
        <f>VLOOKUP(B493,[10]生物制品技术!$B$3:$D$39,3,0)</f>
        <v>92</v>
      </c>
      <c r="H493" s="2" t="s">
        <v>597</v>
      </c>
    </row>
    <row r="494" spans="1:8">
      <c r="A494" s="2">
        <v>493</v>
      </c>
      <c r="B494" s="2" t="s">
        <v>507</v>
      </c>
      <c r="C494" s="2" t="s">
        <v>13</v>
      </c>
      <c r="D494" s="3" t="s">
        <v>1086</v>
      </c>
      <c r="E494" s="2" t="s">
        <v>486</v>
      </c>
      <c r="F494" s="2">
        <f>VLOOKUP(B494,[10]生物制品技术!$B$3:$H$39,7,0)</f>
        <v>95</v>
      </c>
      <c r="G494" s="2">
        <f>VLOOKUP(B494,[10]生物制品技术!$B$3:$D$39,3,0)</f>
        <v>93</v>
      </c>
      <c r="H494" s="2" t="s">
        <v>597</v>
      </c>
    </row>
    <row r="495" spans="1:8">
      <c r="A495" s="2">
        <v>494</v>
      </c>
      <c r="B495" s="2" t="s">
        <v>508</v>
      </c>
      <c r="C495" s="2" t="s">
        <v>13</v>
      </c>
      <c r="D495" s="3" t="s">
        <v>1087</v>
      </c>
      <c r="E495" s="2" t="s">
        <v>486</v>
      </c>
      <c r="F495" s="2">
        <f>VLOOKUP(B495,[10]生物制品技术!$B$3:$H$39,7,0)</f>
        <v>96</v>
      </c>
      <c r="G495" s="2">
        <f>VLOOKUP(B495,[10]生物制品技术!$B$3:$D$39,3,0)</f>
        <v>94</v>
      </c>
      <c r="H495" s="2" t="s">
        <v>597</v>
      </c>
    </row>
    <row r="496" spans="1:8">
      <c r="A496" s="2">
        <v>495</v>
      </c>
      <c r="B496" s="2" t="s">
        <v>509</v>
      </c>
      <c r="C496" s="2" t="s">
        <v>13</v>
      </c>
      <c r="D496" s="3" t="s">
        <v>1088</v>
      </c>
      <c r="E496" s="2" t="s">
        <v>486</v>
      </c>
      <c r="F496" s="2">
        <f>VLOOKUP(B496,[10]生物制品技术!$B$3:$H$39,7,0)</f>
        <v>96.5</v>
      </c>
      <c r="G496" s="2">
        <f>VLOOKUP(B496,[10]生物制品技术!$B$3:$D$39,3,0)</f>
        <v>97</v>
      </c>
      <c r="H496" s="2" t="s">
        <v>597</v>
      </c>
    </row>
    <row r="497" spans="1:8">
      <c r="A497" s="2">
        <v>496</v>
      </c>
      <c r="B497" s="2" t="s">
        <v>510</v>
      </c>
      <c r="C497" s="2" t="s">
        <v>13</v>
      </c>
      <c r="D497" s="3" t="s">
        <v>1089</v>
      </c>
      <c r="E497" s="2" t="s">
        <v>486</v>
      </c>
      <c r="F497" s="2">
        <f>VLOOKUP(B497,[10]生物制品技术!$B$3:$H$39,7,0)</f>
        <v>97</v>
      </c>
      <c r="G497" s="2">
        <f>VLOOKUP(B497,[10]生物制品技术!$B$3:$D$39,3,0)</f>
        <v>97</v>
      </c>
      <c r="H497" s="2" t="s">
        <v>597</v>
      </c>
    </row>
    <row r="498" spans="1:8">
      <c r="A498" s="2">
        <v>497</v>
      </c>
      <c r="B498" s="2" t="s">
        <v>511</v>
      </c>
      <c r="C498" s="2" t="s">
        <v>13</v>
      </c>
      <c r="D498" s="3" t="s">
        <v>1090</v>
      </c>
      <c r="E498" s="2" t="s">
        <v>486</v>
      </c>
      <c r="F498" s="2">
        <f>VLOOKUP(B498,[10]生物制品技术!$B$3:$H$39,7,0)</f>
        <v>94.5</v>
      </c>
      <c r="G498" s="2">
        <f>VLOOKUP(B498,[10]生物制品技术!$B$3:$D$39,3,0)</f>
        <v>96</v>
      </c>
      <c r="H498" s="2" t="s">
        <v>597</v>
      </c>
    </row>
    <row r="499" spans="1:8">
      <c r="A499" s="2">
        <v>498</v>
      </c>
      <c r="B499" s="2" t="s">
        <v>512</v>
      </c>
      <c r="C499" s="2" t="s">
        <v>13</v>
      </c>
      <c r="D499" s="3" t="s">
        <v>1091</v>
      </c>
      <c r="E499" s="2" t="s">
        <v>486</v>
      </c>
      <c r="F499" s="2">
        <f>VLOOKUP(B499,[10]生物制品技术!$B$3:$H$39,7,0)</f>
        <v>98</v>
      </c>
      <c r="G499" s="2">
        <f>VLOOKUP(B499,[10]生物制品技术!$B$3:$D$39,3,0)</f>
        <v>96</v>
      </c>
      <c r="H499" s="2" t="s">
        <v>597</v>
      </c>
    </row>
    <row r="500" spans="1:8">
      <c r="A500" s="2">
        <v>499</v>
      </c>
      <c r="B500" s="2" t="s">
        <v>513</v>
      </c>
      <c r="C500" s="2" t="s">
        <v>13</v>
      </c>
      <c r="D500" s="3" t="s">
        <v>1092</v>
      </c>
      <c r="E500" s="2" t="s">
        <v>486</v>
      </c>
      <c r="F500" s="2">
        <f>VLOOKUP(B500,[10]生物制品技术!$B$3:$H$39,7,0)</f>
        <v>96.5</v>
      </c>
      <c r="G500" s="2">
        <f>VLOOKUP(B500,[10]生物制品技术!$B$3:$D$39,3,0)</f>
        <v>96</v>
      </c>
      <c r="H500" s="2" t="s">
        <v>597</v>
      </c>
    </row>
    <row r="501" spans="1:8">
      <c r="A501" s="2">
        <v>500</v>
      </c>
      <c r="B501" s="2" t="s">
        <v>514</v>
      </c>
      <c r="C501" s="2" t="s">
        <v>13</v>
      </c>
      <c r="D501" s="3" t="s">
        <v>1093</v>
      </c>
      <c r="E501" s="2" t="s">
        <v>486</v>
      </c>
      <c r="F501" s="2">
        <f>VLOOKUP(B501,[10]生物制品技术!$B$3:$H$39,7,0)</f>
        <v>93.5</v>
      </c>
      <c r="G501" s="2">
        <f>VLOOKUP(B501,[10]生物制品技术!$B$3:$D$39,3,0)</f>
        <v>95</v>
      </c>
      <c r="H501" s="2" t="s">
        <v>597</v>
      </c>
    </row>
    <row r="502" spans="1:8">
      <c r="A502" s="2">
        <v>501</v>
      </c>
      <c r="B502" s="2" t="s">
        <v>515</v>
      </c>
      <c r="C502" s="2" t="s">
        <v>13</v>
      </c>
      <c r="D502" s="3" t="s">
        <v>1094</v>
      </c>
      <c r="E502" s="2" t="s">
        <v>486</v>
      </c>
      <c r="F502" s="2">
        <f>VLOOKUP(B502,[10]生物制品技术!$B$3:$H$39,7,0)</f>
        <v>92.5</v>
      </c>
      <c r="G502" s="2">
        <f>VLOOKUP(B502,[10]生物制品技术!$B$3:$D$39,3,0)</f>
        <v>90</v>
      </c>
      <c r="H502" s="2" t="s">
        <v>597</v>
      </c>
    </row>
    <row r="503" spans="1:8">
      <c r="A503" s="2">
        <v>502</v>
      </c>
      <c r="B503" s="2" t="s">
        <v>291</v>
      </c>
      <c r="C503" s="2" t="s">
        <v>13</v>
      </c>
      <c r="D503" s="3" t="s">
        <v>1095</v>
      </c>
      <c r="E503" s="2" t="s">
        <v>486</v>
      </c>
      <c r="F503" s="2">
        <f>VLOOKUP(B503,[10]生物制品技术!$B$3:$H$39,7,0)</f>
        <v>96</v>
      </c>
      <c r="G503" s="2">
        <f>VLOOKUP(B503,[10]生物制品技术!$B$3:$D$39,3,0)</f>
        <v>91</v>
      </c>
      <c r="H503" s="2" t="s">
        <v>597</v>
      </c>
    </row>
    <row r="504" spans="1:8">
      <c r="A504" s="2">
        <v>503</v>
      </c>
      <c r="B504" s="2" t="s">
        <v>516</v>
      </c>
      <c r="C504" s="2" t="s">
        <v>13</v>
      </c>
      <c r="D504" s="3" t="s">
        <v>1096</v>
      </c>
      <c r="E504" s="2" t="s">
        <v>486</v>
      </c>
      <c r="F504" s="2">
        <f>VLOOKUP(B504,[10]生物制品技术!$B$3:$H$39,7,0)</f>
        <v>96.5</v>
      </c>
      <c r="G504" s="2">
        <f>VLOOKUP(B504,[10]生物制品技术!$B$3:$D$39,3,0)</f>
        <v>90</v>
      </c>
      <c r="H504" s="2" t="s">
        <v>597</v>
      </c>
    </row>
    <row r="505" spans="1:8">
      <c r="A505" s="2">
        <v>504</v>
      </c>
      <c r="B505" s="2" t="s">
        <v>517</v>
      </c>
      <c r="C505" s="2" t="s">
        <v>13</v>
      </c>
      <c r="D505" s="3" t="s">
        <v>1097</v>
      </c>
      <c r="E505" s="2" t="s">
        <v>486</v>
      </c>
      <c r="F505" s="2">
        <f>VLOOKUP(B505,[10]生物制品技术!$B$3:$H$39,7,0)</f>
        <v>94</v>
      </c>
      <c r="G505" s="2">
        <f>VLOOKUP(B505,[10]生物制品技术!$B$3:$D$39,3,0)</f>
        <v>95</v>
      </c>
      <c r="H505" s="2" t="s">
        <v>597</v>
      </c>
    </row>
    <row r="506" spans="1:8">
      <c r="A506" s="2">
        <v>505</v>
      </c>
      <c r="B506" s="2" t="s">
        <v>518</v>
      </c>
      <c r="C506" s="2" t="s">
        <v>13</v>
      </c>
      <c r="D506" s="3" t="s">
        <v>1098</v>
      </c>
      <c r="E506" s="2" t="s">
        <v>486</v>
      </c>
      <c r="F506" s="2">
        <f>VLOOKUP(B506,[10]生物制品技术!$B$3:$H$39,7,0)</f>
        <v>94.5</v>
      </c>
      <c r="G506" s="2">
        <f>VLOOKUP(B506,[10]生物制品技术!$B$3:$D$39,3,0)</f>
        <v>91</v>
      </c>
      <c r="H506" s="2" t="s">
        <v>597</v>
      </c>
    </row>
    <row r="507" spans="1:8">
      <c r="A507" s="2">
        <v>506</v>
      </c>
      <c r="B507" s="2" t="s">
        <v>519</v>
      </c>
      <c r="C507" s="2" t="s">
        <v>13</v>
      </c>
      <c r="D507" s="3" t="s">
        <v>1099</v>
      </c>
      <c r="E507" s="2" t="s">
        <v>486</v>
      </c>
      <c r="F507" s="2">
        <f>VLOOKUP(B507,[10]生物制品技术!$B$3:$H$39,7,0)</f>
        <v>97</v>
      </c>
      <c r="G507" s="2">
        <f>VLOOKUP(B507,[10]生物制品技术!$B$3:$D$39,3,0)</f>
        <v>88</v>
      </c>
      <c r="H507" s="2" t="s">
        <v>597</v>
      </c>
    </row>
    <row r="508" spans="1:8">
      <c r="A508" s="2">
        <v>507</v>
      </c>
      <c r="B508" s="2" t="s">
        <v>520</v>
      </c>
      <c r="C508" s="2" t="s">
        <v>13</v>
      </c>
      <c r="D508" s="3" t="s">
        <v>1100</v>
      </c>
      <c r="E508" s="2" t="s">
        <v>486</v>
      </c>
      <c r="F508" s="2">
        <f>VLOOKUP(B508,[10]生物制品技术!$B$3:$H$39,7,0)</f>
        <v>96.5</v>
      </c>
      <c r="G508" s="2">
        <f>VLOOKUP(B508,[10]生物制品技术!$B$3:$D$39,3,0)</f>
        <v>95</v>
      </c>
      <c r="H508" s="2" t="s">
        <v>597</v>
      </c>
    </row>
    <row r="509" spans="1:8">
      <c r="A509" s="2">
        <v>508</v>
      </c>
      <c r="B509" s="2" t="s">
        <v>521</v>
      </c>
      <c r="C509" s="2" t="s">
        <v>8</v>
      </c>
      <c r="D509" s="3" t="s">
        <v>1101</v>
      </c>
      <c r="E509" s="2" t="s">
        <v>486</v>
      </c>
      <c r="F509" s="2">
        <f>VLOOKUP(B509,[10]生物制品技术!$B$3:$H$39,7,0)</f>
        <v>46.5</v>
      </c>
      <c r="G509" s="2">
        <f>VLOOKUP(B509,[10]生物制品技术!$B$3:$D$39,3,0)</f>
        <v>80</v>
      </c>
      <c r="H509" s="2" t="s">
        <v>598</v>
      </c>
    </row>
    <row r="510" spans="1:8">
      <c r="A510" s="2">
        <v>509</v>
      </c>
      <c r="B510" s="5" t="s">
        <v>522</v>
      </c>
      <c r="C510" s="2" t="str">
        <f>VLOOKUP(B510,[11]Sheet1!$B$3:$D$38,3,0)</f>
        <v>女</v>
      </c>
      <c r="D510" s="3" t="s">
        <v>1102</v>
      </c>
      <c r="E510" s="2" t="s">
        <v>523</v>
      </c>
      <c r="F510" s="2">
        <f>VLOOKUP(B510,[12]统分!$B$3:$H$38,6,0)</f>
        <v>75</v>
      </c>
      <c r="G510" s="2">
        <f>VLOOKUP(B510,[12]统分!$B$3:$H$38,7,0)</f>
        <v>79</v>
      </c>
      <c r="H510" s="2" t="s">
        <v>597</v>
      </c>
    </row>
    <row r="511" spans="1:8">
      <c r="A511" s="2">
        <v>510</v>
      </c>
      <c r="B511" s="5" t="s">
        <v>524</v>
      </c>
      <c r="C511" s="2" t="str">
        <f>VLOOKUP(B511,[11]Sheet1!$B$3:$D$38,3,0)</f>
        <v>男</v>
      </c>
      <c r="D511" s="3" t="s">
        <v>1103</v>
      </c>
      <c r="E511" s="2" t="s">
        <v>523</v>
      </c>
      <c r="F511" s="2">
        <f>VLOOKUP(B511,[12]统分!$B$3:$H$38,6,0)</f>
        <v>80</v>
      </c>
      <c r="G511" s="2">
        <f>VLOOKUP(B511,[12]统分!$B$3:$H$38,7,0)</f>
        <v>71</v>
      </c>
      <c r="H511" s="2" t="s">
        <v>597</v>
      </c>
    </row>
    <row r="512" spans="1:8">
      <c r="A512" s="2">
        <v>511</v>
      </c>
      <c r="B512" s="5" t="s">
        <v>525</v>
      </c>
      <c r="C512" s="2" t="str">
        <f>VLOOKUP(B512,[11]Sheet1!$B$3:$D$38,3,0)</f>
        <v>女</v>
      </c>
      <c r="D512" s="3" t="s">
        <v>1104</v>
      </c>
      <c r="E512" s="2" t="s">
        <v>523</v>
      </c>
      <c r="F512" s="2">
        <f>VLOOKUP(B512,[12]统分!$B$3:$H$38,6,0)</f>
        <v>83.5</v>
      </c>
      <c r="G512" s="2">
        <f>VLOOKUP(B512,[12]统分!$B$3:$H$38,7,0)</f>
        <v>81</v>
      </c>
      <c r="H512" s="2" t="s">
        <v>597</v>
      </c>
    </row>
    <row r="513" spans="1:8">
      <c r="A513" s="2">
        <v>512</v>
      </c>
      <c r="B513" s="5" t="s">
        <v>526</v>
      </c>
      <c r="C513" s="2" t="str">
        <f>VLOOKUP(B513,[11]Sheet1!$B$3:$D$38,3,0)</f>
        <v>男</v>
      </c>
      <c r="D513" s="3" t="s">
        <v>1105</v>
      </c>
      <c r="E513" s="2" t="s">
        <v>523</v>
      </c>
      <c r="F513" s="2">
        <f>VLOOKUP(B513,[12]统分!$B$3:$H$38,6,0)</f>
        <v>78.5</v>
      </c>
      <c r="G513" s="2">
        <f>VLOOKUP(B513,[12]统分!$B$3:$H$38,7,0)</f>
        <v>85</v>
      </c>
      <c r="H513" s="2" t="s">
        <v>597</v>
      </c>
    </row>
    <row r="514" spans="1:8">
      <c r="A514" s="2">
        <v>513</v>
      </c>
      <c r="B514" s="5" t="s">
        <v>527</v>
      </c>
      <c r="C514" s="2" t="str">
        <f>VLOOKUP(B514,[11]Sheet1!$B$3:$D$38,3,0)</f>
        <v>男</v>
      </c>
      <c r="D514" s="3" t="s">
        <v>1106</v>
      </c>
      <c r="E514" s="2" t="s">
        <v>523</v>
      </c>
      <c r="F514" s="2">
        <f>VLOOKUP(B514,[12]统分!$B$3:$H$38,6,0)</f>
        <v>60</v>
      </c>
      <c r="G514" s="2">
        <f>VLOOKUP(B514,[12]统分!$B$3:$H$38,7,0)</f>
        <v>62</v>
      </c>
      <c r="H514" s="2" t="s">
        <v>597</v>
      </c>
    </row>
    <row r="515" spans="1:8">
      <c r="A515" s="2">
        <v>514</v>
      </c>
      <c r="B515" s="5" t="s">
        <v>528</v>
      </c>
      <c r="C515" s="2" t="str">
        <f>VLOOKUP(B515,[11]Sheet1!$B$3:$D$38,3,0)</f>
        <v>女</v>
      </c>
      <c r="D515" s="3" t="s">
        <v>1107</v>
      </c>
      <c r="E515" s="2" t="s">
        <v>523</v>
      </c>
      <c r="F515" s="2">
        <f>VLOOKUP(B515,[12]统分!$B$3:$H$38,6,0)</f>
        <v>77.5</v>
      </c>
      <c r="G515" s="2">
        <f>VLOOKUP(B515,[12]统分!$B$3:$H$38,7,0)</f>
        <v>83</v>
      </c>
      <c r="H515" s="2" t="s">
        <v>597</v>
      </c>
    </row>
    <row r="516" spans="1:8">
      <c r="A516" s="2">
        <v>515</v>
      </c>
      <c r="B516" s="5" t="s">
        <v>529</v>
      </c>
      <c r="C516" s="2" t="str">
        <f>VLOOKUP(B516,[11]Sheet1!$B$3:$D$38,3,0)</f>
        <v>女</v>
      </c>
      <c r="D516" s="3" t="s">
        <v>1108</v>
      </c>
      <c r="E516" s="2" t="s">
        <v>523</v>
      </c>
      <c r="F516" s="2">
        <f>VLOOKUP(B516,[12]统分!$B$3:$H$38,6,0)</f>
        <v>76</v>
      </c>
      <c r="G516" s="2">
        <f>VLOOKUP(B516,[12]统分!$B$3:$H$38,7,0)</f>
        <v>85</v>
      </c>
      <c r="H516" s="2" t="s">
        <v>597</v>
      </c>
    </row>
    <row r="517" spans="1:8">
      <c r="A517" s="2">
        <v>516</v>
      </c>
      <c r="B517" s="5" t="s">
        <v>530</v>
      </c>
      <c r="C517" s="2" t="str">
        <f>VLOOKUP(B517,[11]Sheet1!$B$3:$D$38,3,0)</f>
        <v>男</v>
      </c>
      <c r="D517" s="3" t="s">
        <v>1109</v>
      </c>
      <c r="E517" s="2" t="s">
        <v>523</v>
      </c>
      <c r="F517" s="2">
        <f>VLOOKUP(B517,[12]统分!$B$3:$H$38,6,0)</f>
        <v>65.5</v>
      </c>
      <c r="G517" s="2">
        <f>VLOOKUP(B517,[12]统分!$B$3:$H$38,7,0)</f>
        <v>79</v>
      </c>
      <c r="H517" s="2" t="s">
        <v>597</v>
      </c>
    </row>
    <row r="518" spans="1:8">
      <c r="A518" s="2">
        <v>517</v>
      </c>
      <c r="B518" s="5" t="s">
        <v>531</v>
      </c>
      <c r="C518" s="2" t="str">
        <f>VLOOKUP(B518,[11]Sheet1!$B$3:$D$38,3,0)</f>
        <v>女</v>
      </c>
      <c r="D518" s="3" t="s">
        <v>1110</v>
      </c>
      <c r="E518" s="2" t="s">
        <v>523</v>
      </c>
      <c r="F518" s="2">
        <f>VLOOKUP(B518,[12]统分!$B$3:$H$38,6,0)</f>
        <v>83.5</v>
      </c>
      <c r="G518" s="2">
        <f>VLOOKUP(B518,[12]统分!$B$3:$H$38,7,0)</f>
        <v>83</v>
      </c>
      <c r="H518" s="2" t="s">
        <v>597</v>
      </c>
    </row>
    <row r="519" spans="1:8">
      <c r="A519" s="2">
        <v>518</v>
      </c>
      <c r="B519" s="5" t="s">
        <v>532</v>
      </c>
      <c r="C519" s="2" t="str">
        <f>VLOOKUP(B519,[11]Sheet1!$B$3:$D$38,3,0)</f>
        <v>女</v>
      </c>
      <c r="D519" s="3" t="s">
        <v>1111</v>
      </c>
      <c r="E519" s="2" t="s">
        <v>523</v>
      </c>
      <c r="F519" s="2">
        <f>VLOOKUP(B519,[12]统分!$B$3:$H$38,6,0)</f>
        <v>86.5</v>
      </c>
      <c r="G519" s="2">
        <f>VLOOKUP(B519,[12]统分!$B$3:$H$38,7,0)</f>
        <v>85</v>
      </c>
      <c r="H519" s="2" t="s">
        <v>597</v>
      </c>
    </row>
    <row r="520" spans="1:8">
      <c r="A520" s="2">
        <v>519</v>
      </c>
      <c r="B520" s="5" t="s">
        <v>533</v>
      </c>
      <c r="C520" s="2" t="str">
        <f>VLOOKUP(B520,[11]Sheet1!$B$3:$D$38,3,0)</f>
        <v>女</v>
      </c>
      <c r="D520" s="3" t="s">
        <v>1112</v>
      </c>
      <c r="E520" s="2" t="s">
        <v>523</v>
      </c>
      <c r="F520" s="2">
        <f>VLOOKUP(B520,[12]统分!$B$3:$H$38,6,0)</f>
        <v>63</v>
      </c>
      <c r="G520" s="2">
        <f>VLOOKUP(B520,[12]统分!$B$3:$H$38,7,0)</f>
        <v>83</v>
      </c>
      <c r="H520" s="2" t="s">
        <v>597</v>
      </c>
    </row>
    <row r="521" spans="1:8">
      <c r="A521" s="2">
        <v>520</v>
      </c>
      <c r="B521" s="5" t="s">
        <v>534</v>
      </c>
      <c r="C521" s="2" t="str">
        <f>VLOOKUP(B521,[11]Sheet1!$B$3:$D$38,3,0)</f>
        <v>男</v>
      </c>
      <c r="D521" s="3" t="s">
        <v>1113</v>
      </c>
      <c r="E521" s="2" t="s">
        <v>523</v>
      </c>
      <c r="F521" s="2">
        <f>VLOOKUP(B521,[12]统分!$B$3:$H$38,6,0)</f>
        <v>63</v>
      </c>
      <c r="G521" s="2">
        <f>VLOOKUP(B521,[12]统分!$B$3:$H$38,7,0)</f>
        <v>83</v>
      </c>
      <c r="H521" s="2" t="s">
        <v>597</v>
      </c>
    </row>
    <row r="522" spans="1:8">
      <c r="A522" s="2">
        <v>521</v>
      </c>
      <c r="B522" s="5" t="s">
        <v>535</v>
      </c>
      <c r="C522" s="2" t="str">
        <f>VLOOKUP(B522,[11]Sheet1!$B$3:$D$38,3,0)</f>
        <v>男</v>
      </c>
      <c r="D522" s="3" t="s">
        <v>1114</v>
      </c>
      <c r="E522" s="2" t="s">
        <v>523</v>
      </c>
      <c r="F522" s="2">
        <f>VLOOKUP(B522,[12]统分!$B$3:$H$38,6,0)</f>
        <v>60</v>
      </c>
      <c r="G522" s="2">
        <f>VLOOKUP(B522,[12]统分!$B$3:$H$38,7,0)</f>
        <v>76</v>
      </c>
      <c r="H522" s="2" t="s">
        <v>597</v>
      </c>
    </row>
    <row r="523" spans="1:8">
      <c r="A523" s="2">
        <v>522</v>
      </c>
      <c r="B523" s="5" t="s">
        <v>536</v>
      </c>
      <c r="C523" s="2" t="str">
        <f>VLOOKUP(B523,[11]Sheet1!$B$3:$D$38,3,0)</f>
        <v>女</v>
      </c>
      <c r="D523" s="3" t="s">
        <v>1115</v>
      </c>
      <c r="E523" s="2" t="s">
        <v>523</v>
      </c>
      <c r="F523" s="2">
        <f>VLOOKUP(B523,[12]统分!$B$3:$H$38,6,0)</f>
        <v>84</v>
      </c>
      <c r="G523" s="2">
        <f>VLOOKUP(B523,[12]统分!$B$3:$H$38,7,0)</f>
        <v>80</v>
      </c>
      <c r="H523" s="2" t="s">
        <v>597</v>
      </c>
    </row>
    <row r="524" spans="1:8">
      <c r="A524" s="2">
        <v>523</v>
      </c>
      <c r="B524" s="5" t="s">
        <v>537</v>
      </c>
      <c r="C524" s="2" t="str">
        <f>VLOOKUP(B524,[11]Sheet1!$B$3:$D$38,3,0)</f>
        <v>男</v>
      </c>
      <c r="D524" s="3" t="s">
        <v>1116</v>
      </c>
      <c r="E524" s="2" t="s">
        <v>523</v>
      </c>
      <c r="F524" s="2">
        <f>VLOOKUP(B524,[12]统分!$B$3:$H$38,6,0)</f>
        <v>78</v>
      </c>
      <c r="G524" s="2">
        <f>VLOOKUP(B524,[12]统分!$B$3:$H$38,7,0)</f>
        <v>78</v>
      </c>
      <c r="H524" s="2" t="s">
        <v>597</v>
      </c>
    </row>
    <row r="525" spans="1:8">
      <c r="A525" s="2">
        <v>524</v>
      </c>
      <c r="B525" s="5" t="s">
        <v>538</v>
      </c>
      <c r="C525" s="2" t="str">
        <f>VLOOKUP(B525,[11]Sheet1!$B$3:$D$38,3,0)</f>
        <v>女</v>
      </c>
      <c r="D525" s="3" t="s">
        <v>1117</v>
      </c>
      <c r="E525" s="2" t="s">
        <v>523</v>
      </c>
      <c r="F525" s="2">
        <f>VLOOKUP(B525,[12]统分!$B$3:$H$38,6,0)</f>
        <v>79.5</v>
      </c>
      <c r="G525" s="2">
        <f>VLOOKUP(B525,[12]统分!$B$3:$H$38,7,0)</f>
        <v>85</v>
      </c>
      <c r="H525" s="2" t="s">
        <v>597</v>
      </c>
    </row>
    <row r="526" spans="1:8">
      <c r="A526" s="2">
        <v>525</v>
      </c>
      <c r="B526" s="5" t="s">
        <v>539</v>
      </c>
      <c r="C526" s="2" t="str">
        <f>VLOOKUP(B526,[11]Sheet1!$B$3:$D$38,3,0)</f>
        <v>男</v>
      </c>
      <c r="D526" s="3" t="s">
        <v>1118</v>
      </c>
      <c r="E526" s="2" t="s">
        <v>523</v>
      </c>
      <c r="F526" s="2">
        <f>VLOOKUP(B526,[12]统分!$B$3:$H$38,6,0)</f>
        <v>77</v>
      </c>
      <c r="G526" s="2">
        <f>VLOOKUP(B526,[12]统分!$B$3:$H$38,7,0)</f>
        <v>85</v>
      </c>
      <c r="H526" s="2" t="s">
        <v>597</v>
      </c>
    </row>
    <row r="527" spans="1:8">
      <c r="A527" s="2">
        <v>526</v>
      </c>
      <c r="B527" s="5" t="s">
        <v>540</v>
      </c>
      <c r="C527" s="2" t="str">
        <f>VLOOKUP(B527,[11]Sheet1!$B$3:$D$38,3,0)</f>
        <v>女</v>
      </c>
      <c r="D527" s="3" t="s">
        <v>1119</v>
      </c>
      <c r="E527" s="2" t="s">
        <v>523</v>
      </c>
      <c r="F527" s="2">
        <f>VLOOKUP(B527,[12]统分!$B$3:$H$38,6,0)</f>
        <v>70</v>
      </c>
      <c r="G527" s="2">
        <f>VLOOKUP(B527,[12]统分!$B$3:$H$38,7,0)</f>
        <v>85</v>
      </c>
      <c r="H527" s="2" t="s">
        <v>597</v>
      </c>
    </row>
    <row r="528" spans="1:8">
      <c r="A528" s="2">
        <v>527</v>
      </c>
      <c r="B528" s="5" t="s">
        <v>541</v>
      </c>
      <c r="C528" s="2" t="str">
        <f>VLOOKUP(B528,[11]Sheet1!$B$3:$D$38,3,0)</f>
        <v>男</v>
      </c>
      <c r="D528" s="3" t="s">
        <v>1120</v>
      </c>
      <c r="E528" s="2" t="s">
        <v>523</v>
      </c>
      <c r="F528" s="2">
        <f>VLOOKUP(B528,[12]统分!$B$3:$H$38,6,0)</f>
        <v>87</v>
      </c>
      <c r="G528" s="2">
        <f>VLOOKUP(B528,[12]统分!$B$3:$H$38,7,0)</f>
        <v>84</v>
      </c>
      <c r="H528" s="2" t="s">
        <v>597</v>
      </c>
    </row>
    <row r="529" spans="1:8">
      <c r="A529" s="2">
        <v>528</v>
      </c>
      <c r="B529" s="5" t="s">
        <v>542</v>
      </c>
      <c r="C529" s="2" t="str">
        <f>VLOOKUP(B529,[11]Sheet1!$B$3:$D$38,3,0)</f>
        <v>男</v>
      </c>
      <c r="D529" s="3" t="s">
        <v>1121</v>
      </c>
      <c r="E529" s="2" t="s">
        <v>523</v>
      </c>
      <c r="F529" s="2">
        <f>VLOOKUP(B529,[12]统分!$B$3:$H$38,6,0)</f>
        <v>77</v>
      </c>
      <c r="G529" s="2">
        <f>VLOOKUP(B529,[12]统分!$B$3:$H$38,7,0)</f>
        <v>77</v>
      </c>
      <c r="H529" s="2" t="s">
        <v>597</v>
      </c>
    </row>
    <row r="530" spans="1:8">
      <c r="A530" s="2">
        <v>529</v>
      </c>
      <c r="B530" s="5" t="s">
        <v>543</v>
      </c>
      <c r="C530" s="2" t="str">
        <f>VLOOKUP(B530,[11]Sheet1!$B$3:$D$38,3,0)</f>
        <v>男</v>
      </c>
      <c r="D530" s="3" t="s">
        <v>1122</v>
      </c>
      <c r="E530" s="2" t="s">
        <v>523</v>
      </c>
      <c r="F530" s="2">
        <f>VLOOKUP(B530,[12]统分!$B$3:$H$38,6,0)</f>
        <v>76</v>
      </c>
      <c r="G530" s="2">
        <f>VLOOKUP(B530,[12]统分!$B$3:$H$38,7,0)</f>
        <v>85</v>
      </c>
      <c r="H530" s="2" t="s">
        <v>597</v>
      </c>
    </row>
    <row r="531" spans="1:8">
      <c r="A531" s="2">
        <v>530</v>
      </c>
      <c r="B531" s="5" t="s">
        <v>544</v>
      </c>
      <c r="C531" s="2" t="str">
        <f>VLOOKUP(B531,[11]Sheet1!$B$3:$D$38,3,0)</f>
        <v>男</v>
      </c>
      <c r="D531" s="3" t="s">
        <v>1123</v>
      </c>
      <c r="E531" s="2" t="s">
        <v>523</v>
      </c>
      <c r="F531" s="2">
        <f>VLOOKUP(B531,[12]统分!$B$3:$H$38,6,0)</f>
        <v>60</v>
      </c>
      <c r="G531" s="2">
        <f>VLOOKUP(B531,[12]统分!$B$3:$H$38,7,0)</f>
        <v>73</v>
      </c>
      <c r="H531" s="2" t="s">
        <v>597</v>
      </c>
    </row>
    <row r="532" spans="1:8">
      <c r="A532" s="2">
        <v>531</v>
      </c>
      <c r="B532" s="5" t="s">
        <v>545</v>
      </c>
      <c r="C532" s="2" t="str">
        <f>VLOOKUP(B532,[11]Sheet1!$B$3:$D$38,3,0)</f>
        <v>女</v>
      </c>
      <c r="D532" s="3" t="s">
        <v>1124</v>
      </c>
      <c r="E532" s="2" t="s">
        <v>523</v>
      </c>
      <c r="F532" s="2">
        <f>VLOOKUP(B532,[12]统分!$B$3:$H$38,6,0)</f>
        <v>71.5</v>
      </c>
      <c r="G532" s="2">
        <f>VLOOKUP(B532,[12]统分!$B$3:$H$38,7,0)</f>
        <v>85</v>
      </c>
      <c r="H532" s="2" t="s">
        <v>597</v>
      </c>
    </row>
    <row r="533" spans="1:8">
      <c r="A533" s="2">
        <v>532</v>
      </c>
      <c r="B533" s="5" t="s">
        <v>546</v>
      </c>
      <c r="C533" s="2" t="str">
        <f>VLOOKUP(B533,[11]Sheet1!$B$3:$D$38,3,0)</f>
        <v>男</v>
      </c>
      <c r="D533" s="3" t="s">
        <v>1125</v>
      </c>
      <c r="E533" s="2" t="s">
        <v>523</v>
      </c>
      <c r="F533" s="2">
        <f>VLOOKUP(B533,[12]统分!$B$3:$H$38,6,0)</f>
        <v>70.5</v>
      </c>
      <c r="G533" s="2">
        <f>VLOOKUP(B533,[12]统分!$B$3:$H$38,7,0)</f>
        <v>78</v>
      </c>
      <c r="H533" s="2" t="s">
        <v>597</v>
      </c>
    </row>
    <row r="534" spans="1:8">
      <c r="A534" s="2">
        <v>533</v>
      </c>
      <c r="B534" s="5" t="s">
        <v>547</v>
      </c>
      <c r="C534" s="2" t="str">
        <f>VLOOKUP(B534,[11]Sheet1!$B$3:$D$38,3,0)</f>
        <v>女</v>
      </c>
      <c r="D534" s="3" t="s">
        <v>1126</v>
      </c>
      <c r="E534" s="2" t="s">
        <v>523</v>
      </c>
      <c r="F534" s="2">
        <f>VLOOKUP(B534,[12]统分!$B$3:$H$38,6,0)</f>
        <v>73</v>
      </c>
      <c r="G534" s="2">
        <f>VLOOKUP(B534,[12]统分!$B$3:$H$38,7,0)</f>
        <v>82</v>
      </c>
      <c r="H534" s="2" t="s">
        <v>597</v>
      </c>
    </row>
    <row r="535" spans="1:8">
      <c r="A535" s="2">
        <v>534</v>
      </c>
      <c r="B535" s="5" t="s">
        <v>548</v>
      </c>
      <c r="C535" s="2" t="str">
        <f>VLOOKUP(B535,[11]Sheet1!$B$3:$D$38,3,0)</f>
        <v>女</v>
      </c>
      <c r="D535" s="3" t="s">
        <v>1127</v>
      </c>
      <c r="E535" s="2" t="s">
        <v>523</v>
      </c>
      <c r="F535" s="2">
        <f>VLOOKUP(B535,[12]统分!$B$3:$H$38,6,0)</f>
        <v>74.5</v>
      </c>
      <c r="G535" s="2">
        <f>VLOOKUP(B535,[12]统分!$B$3:$H$38,7,0)</f>
        <v>76</v>
      </c>
      <c r="H535" s="2" t="s">
        <v>597</v>
      </c>
    </row>
    <row r="536" spans="1:8">
      <c r="A536" s="2">
        <v>535</v>
      </c>
      <c r="B536" s="5" t="s">
        <v>549</v>
      </c>
      <c r="C536" s="2" t="str">
        <f>VLOOKUP(B536,[11]Sheet1!$B$3:$D$38,3,0)</f>
        <v>女</v>
      </c>
      <c r="D536" s="3" t="s">
        <v>1128</v>
      </c>
      <c r="E536" s="2" t="s">
        <v>523</v>
      </c>
      <c r="F536" s="2">
        <f>VLOOKUP(B536,[12]统分!$B$3:$H$38,6,0)</f>
        <v>91.5</v>
      </c>
      <c r="G536" s="2">
        <f>VLOOKUP(B536,[12]统分!$B$3:$H$38,7,0)</f>
        <v>85</v>
      </c>
      <c r="H536" s="2" t="s">
        <v>597</v>
      </c>
    </row>
    <row r="537" spans="1:8">
      <c r="A537" s="2">
        <v>536</v>
      </c>
      <c r="B537" s="5" t="s">
        <v>550</v>
      </c>
      <c r="C537" s="2" t="str">
        <f>VLOOKUP(B537,[11]Sheet1!$B$3:$D$38,3,0)</f>
        <v>男</v>
      </c>
      <c r="D537" s="3" t="s">
        <v>1129</v>
      </c>
      <c r="E537" s="2" t="s">
        <v>523</v>
      </c>
      <c r="F537" s="2">
        <f>VLOOKUP(B537,[12]统分!$B$3:$H$38,6,0)</f>
        <v>60.5</v>
      </c>
      <c r="G537" s="2">
        <f>VLOOKUP(B537,[12]统分!$B$3:$H$38,7,0)</f>
        <v>79</v>
      </c>
      <c r="H537" s="2" t="s">
        <v>597</v>
      </c>
    </row>
    <row r="538" spans="1:8">
      <c r="A538" s="2">
        <v>537</v>
      </c>
      <c r="B538" s="5" t="s">
        <v>551</v>
      </c>
      <c r="C538" s="2" t="str">
        <f>VLOOKUP(B538,[11]Sheet1!$B$3:$D$38,3,0)</f>
        <v>男</v>
      </c>
      <c r="D538" s="3" t="s">
        <v>1130</v>
      </c>
      <c r="E538" s="2" t="s">
        <v>523</v>
      </c>
      <c r="F538" s="2">
        <f>VLOOKUP(B538,[12]统分!$B$3:$H$38,6,0)</f>
        <v>71.5</v>
      </c>
      <c r="G538" s="2">
        <f>VLOOKUP(B538,[12]统分!$B$3:$H$38,7,0)</f>
        <v>76</v>
      </c>
      <c r="H538" s="2" t="s">
        <v>597</v>
      </c>
    </row>
    <row r="539" spans="1:8">
      <c r="A539" s="2">
        <v>538</v>
      </c>
      <c r="B539" s="5" t="s">
        <v>552</v>
      </c>
      <c r="C539" s="2" t="str">
        <f>VLOOKUP(B539,[11]Sheet1!$B$3:$D$38,3,0)</f>
        <v>女</v>
      </c>
      <c r="D539" s="3" t="s">
        <v>1131</v>
      </c>
      <c r="E539" s="2" t="s">
        <v>523</v>
      </c>
      <c r="F539" s="2">
        <f>VLOOKUP(B539,[12]统分!$B$3:$H$38,6,0)</f>
        <v>62.5</v>
      </c>
      <c r="G539" s="2">
        <f>VLOOKUP(B539,[12]统分!$B$3:$H$38,7,0)</f>
        <v>75</v>
      </c>
      <c r="H539" s="2" t="s">
        <v>597</v>
      </c>
    </row>
    <row r="540" spans="1:8">
      <c r="A540" s="2">
        <v>539</v>
      </c>
      <c r="B540" s="5" t="s">
        <v>553</v>
      </c>
      <c r="C540" s="2" t="str">
        <f>VLOOKUP(B540,[11]Sheet1!$B$3:$D$38,3,0)</f>
        <v>男</v>
      </c>
      <c r="D540" s="3" t="s">
        <v>1132</v>
      </c>
      <c r="E540" s="2" t="s">
        <v>523</v>
      </c>
      <c r="F540" s="2">
        <f>VLOOKUP(B540,[12]统分!$B$3:$H$38,6,0)</f>
        <v>76</v>
      </c>
      <c r="G540" s="2">
        <f>VLOOKUP(B540,[12]统分!$B$3:$H$38,7,0)</f>
        <v>83</v>
      </c>
      <c r="H540" s="2" t="s">
        <v>597</v>
      </c>
    </row>
    <row r="541" spans="1:8">
      <c r="A541" s="2">
        <v>540</v>
      </c>
      <c r="B541" s="5" t="s">
        <v>554</v>
      </c>
      <c r="C541" s="2" t="str">
        <f>VLOOKUP(B541,[11]Sheet1!$B$3:$D$38,3,0)</f>
        <v>女</v>
      </c>
      <c r="D541" s="3" t="s">
        <v>1133</v>
      </c>
      <c r="E541" s="2" t="s">
        <v>523</v>
      </c>
      <c r="F541" s="2">
        <f>VLOOKUP(B541,[12]统分!$B$3:$H$38,6,0)</f>
        <v>80.5</v>
      </c>
      <c r="G541" s="2">
        <f>VLOOKUP(B541,[12]统分!$B$3:$H$38,7,0)</f>
        <v>81</v>
      </c>
      <c r="H541" s="2" t="s">
        <v>597</v>
      </c>
    </row>
    <row r="542" spans="1:8">
      <c r="A542" s="2">
        <v>541</v>
      </c>
      <c r="B542" s="5" t="s">
        <v>555</v>
      </c>
      <c r="C542" s="2" t="str">
        <f>VLOOKUP(B542,[11]Sheet1!$B$3:$D$38,3,0)</f>
        <v>男</v>
      </c>
      <c r="D542" s="3" t="s">
        <v>1134</v>
      </c>
      <c r="E542" s="2" t="s">
        <v>523</v>
      </c>
      <c r="F542" s="2">
        <f>VLOOKUP(B542,[12]统分!$B$3:$H$38,6,0)</f>
        <v>78.5</v>
      </c>
      <c r="G542" s="2">
        <f>VLOOKUP(B542,[12]统分!$B$3:$H$38,7,0)</f>
        <v>82</v>
      </c>
      <c r="H542" s="2" t="s">
        <v>597</v>
      </c>
    </row>
    <row r="543" spans="1:8">
      <c r="A543" s="2">
        <v>542</v>
      </c>
      <c r="B543" s="5" t="s">
        <v>556</v>
      </c>
      <c r="C543" s="2" t="str">
        <f>VLOOKUP(B543,[11]Sheet1!$B$3:$D$38,3,0)</f>
        <v>女</v>
      </c>
      <c r="D543" s="3" t="s">
        <v>1135</v>
      </c>
      <c r="E543" s="2" t="s">
        <v>523</v>
      </c>
      <c r="F543" s="2">
        <f>VLOOKUP(B543,[12]统分!$B$3:$H$38,6,0)</f>
        <v>76</v>
      </c>
      <c r="G543" s="2">
        <f>VLOOKUP(B543,[12]统分!$B$3:$H$38,7,0)</f>
        <v>77</v>
      </c>
      <c r="H543" s="2" t="s">
        <v>597</v>
      </c>
    </row>
    <row r="544" spans="1:8">
      <c r="A544" s="2">
        <v>543</v>
      </c>
      <c r="B544" s="5" t="s">
        <v>557</v>
      </c>
      <c r="C544" s="2" t="str">
        <f>VLOOKUP(B544,[11]Sheet1!$B$3:$D$38,3,0)</f>
        <v>女</v>
      </c>
      <c r="D544" s="3" t="s">
        <v>1136</v>
      </c>
      <c r="E544" s="2" t="s">
        <v>523</v>
      </c>
      <c r="F544" s="2">
        <f>VLOOKUP(B544,[12]统分!$B$3:$H$38,6,0)</f>
        <v>75.5</v>
      </c>
      <c r="G544" s="2">
        <f>VLOOKUP(B544,[12]统分!$B$3:$H$38,7,0)</f>
        <v>82</v>
      </c>
      <c r="H544" s="2" t="s">
        <v>597</v>
      </c>
    </row>
    <row r="545" spans="1:8">
      <c r="A545" s="2">
        <v>544</v>
      </c>
      <c r="B545" s="5" t="s">
        <v>558</v>
      </c>
      <c r="C545" s="2" t="str">
        <f>VLOOKUP(B545,[11]Sheet1!$B$3:$D$38,3,0)</f>
        <v>男</v>
      </c>
      <c r="D545" s="3" t="s">
        <v>1137</v>
      </c>
      <c r="E545" s="2" t="s">
        <v>523</v>
      </c>
      <c r="F545" s="2">
        <f>VLOOKUP(B545,[12]统分!$B$3:$H$38,6,0)</f>
        <v>72.5</v>
      </c>
      <c r="G545" s="2">
        <f>VLOOKUP(B545,[12]统分!$B$3:$H$38,7,0)</f>
        <v>72</v>
      </c>
      <c r="H545" s="2" t="s">
        <v>597</v>
      </c>
    </row>
    <row r="546" spans="1:8">
      <c r="A546" s="2">
        <v>545</v>
      </c>
      <c r="B546" s="2" t="s">
        <v>559</v>
      </c>
      <c r="C546" s="2" t="s">
        <v>13</v>
      </c>
      <c r="D546" s="3" t="s">
        <v>1138</v>
      </c>
      <c r="E546" s="2" t="s">
        <v>560</v>
      </c>
      <c r="F546" s="2">
        <f>VLOOKUP(B546,[13]xxxx专业!$B$3:$H$39,6,0)</f>
        <v>80</v>
      </c>
      <c r="G546" s="2">
        <f>VLOOKUP(B546,[13]xxxx专业!$B$3:$H$39,7,0)</f>
        <v>88</v>
      </c>
      <c r="H546" s="2" t="s">
        <v>597</v>
      </c>
    </row>
    <row r="547" spans="1:8">
      <c r="A547" s="2">
        <v>546</v>
      </c>
      <c r="B547" s="2" t="s">
        <v>561</v>
      </c>
      <c r="C547" s="2" t="s">
        <v>8</v>
      </c>
      <c r="D547" s="3" t="s">
        <v>1139</v>
      </c>
      <c r="E547" s="2" t="s">
        <v>560</v>
      </c>
      <c r="F547" s="2">
        <f>VLOOKUP(B547,[13]xxxx专业!$B$3:$H$39,6,0)</f>
        <v>82</v>
      </c>
      <c r="G547" s="2">
        <f>VLOOKUP(B547,[13]xxxx专业!$B$3:$H$39,7,0)</f>
        <v>89</v>
      </c>
      <c r="H547" s="2" t="s">
        <v>597</v>
      </c>
    </row>
    <row r="548" spans="1:8">
      <c r="A548" s="2">
        <v>547</v>
      </c>
      <c r="B548" s="2" t="s">
        <v>562</v>
      </c>
      <c r="C548" s="2" t="s">
        <v>13</v>
      </c>
      <c r="D548" s="3" t="s">
        <v>1140</v>
      </c>
      <c r="E548" s="2" t="s">
        <v>560</v>
      </c>
      <c r="F548" s="2">
        <f>VLOOKUP(B548,[13]xxxx专业!$B$3:$H$39,6,0)</f>
        <v>82.5</v>
      </c>
      <c r="G548" s="2">
        <f>VLOOKUP(B548,[13]xxxx专业!$B$3:$H$39,7,0)</f>
        <v>89</v>
      </c>
      <c r="H548" s="2" t="s">
        <v>597</v>
      </c>
    </row>
    <row r="549" spans="1:8">
      <c r="A549" s="2">
        <v>548</v>
      </c>
      <c r="B549" s="2" t="s">
        <v>563</v>
      </c>
      <c r="C549" s="2" t="s">
        <v>13</v>
      </c>
      <c r="D549" s="3" t="s">
        <v>1141</v>
      </c>
      <c r="E549" s="2" t="s">
        <v>560</v>
      </c>
      <c r="F549" s="2">
        <f>VLOOKUP(B549,[13]xxxx专业!$B$3:$H$39,6,0)</f>
        <v>74</v>
      </c>
      <c r="G549" s="2">
        <f>VLOOKUP(B549,[13]xxxx专业!$B$3:$H$39,7,0)</f>
        <v>94</v>
      </c>
      <c r="H549" s="2" t="s">
        <v>597</v>
      </c>
    </row>
    <row r="550" spans="1:8">
      <c r="A550" s="2">
        <v>549</v>
      </c>
      <c r="B550" s="2" t="s">
        <v>564</v>
      </c>
      <c r="C550" s="2" t="s">
        <v>8</v>
      </c>
      <c r="D550" s="3" t="s">
        <v>1142</v>
      </c>
      <c r="E550" s="2" t="s">
        <v>560</v>
      </c>
      <c r="F550" s="2">
        <f>VLOOKUP(B550,[13]xxxx专业!$B$3:$H$39,6,0)</f>
        <v>76.5</v>
      </c>
      <c r="G550" s="2">
        <f>VLOOKUP(B550,[13]xxxx专业!$B$3:$H$39,7,0)</f>
        <v>94</v>
      </c>
      <c r="H550" s="2" t="s">
        <v>597</v>
      </c>
    </row>
    <row r="551" spans="1:8">
      <c r="A551" s="2">
        <v>550</v>
      </c>
      <c r="B551" s="2" t="s">
        <v>565</v>
      </c>
      <c r="C551" s="2" t="s">
        <v>13</v>
      </c>
      <c r="D551" s="3" t="s">
        <v>1143</v>
      </c>
      <c r="E551" s="2" t="s">
        <v>560</v>
      </c>
      <c r="F551" s="2">
        <f>VLOOKUP(B551,[13]xxxx专业!$B$3:$H$39,6,0)</f>
        <v>88</v>
      </c>
      <c r="G551" s="2">
        <f>VLOOKUP(B551,[13]xxxx专业!$B$3:$H$39,7,0)</f>
        <v>90</v>
      </c>
      <c r="H551" s="2" t="s">
        <v>597</v>
      </c>
    </row>
    <row r="552" spans="1:8">
      <c r="A552" s="2">
        <v>551</v>
      </c>
      <c r="B552" s="2" t="s">
        <v>566</v>
      </c>
      <c r="C552" s="2" t="s">
        <v>13</v>
      </c>
      <c r="D552" s="3" t="s">
        <v>1144</v>
      </c>
      <c r="E552" s="2" t="s">
        <v>560</v>
      </c>
      <c r="F552" s="2">
        <f>VLOOKUP(B552,[13]xxxx专业!$B$3:$H$39,6,0)</f>
        <v>80.5</v>
      </c>
      <c r="G552" s="2">
        <f>VLOOKUP(B552,[13]xxxx专业!$B$3:$H$39,7,0)</f>
        <v>93</v>
      </c>
      <c r="H552" s="2" t="s">
        <v>597</v>
      </c>
    </row>
    <row r="553" spans="1:8">
      <c r="A553" s="2">
        <v>552</v>
      </c>
      <c r="B553" s="2" t="s">
        <v>567</v>
      </c>
      <c r="C553" s="2" t="s">
        <v>8</v>
      </c>
      <c r="D553" s="3" t="s">
        <v>1145</v>
      </c>
      <c r="E553" s="2" t="s">
        <v>560</v>
      </c>
      <c r="F553" s="2">
        <f>VLOOKUP(B553,[13]xxxx专业!$B$3:$H$39,6,0)</f>
        <v>74.5</v>
      </c>
      <c r="G553" s="2">
        <f>VLOOKUP(B553,[13]xxxx专业!$B$3:$H$39,7,0)</f>
        <v>90</v>
      </c>
      <c r="H553" s="2" t="s">
        <v>597</v>
      </c>
    </row>
    <row r="554" spans="1:8">
      <c r="A554" s="2">
        <v>553</v>
      </c>
      <c r="B554" s="2" t="s">
        <v>568</v>
      </c>
      <c r="C554" s="2" t="s">
        <v>13</v>
      </c>
      <c r="D554" s="3" t="s">
        <v>1146</v>
      </c>
      <c r="E554" s="2" t="s">
        <v>560</v>
      </c>
      <c r="F554" s="2">
        <f>VLOOKUP(B554,[13]xxxx专业!$B$3:$H$39,6,0)</f>
        <v>63</v>
      </c>
      <c r="G554" s="2">
        <f>VLOOKUP(B554,[13]xxxx专业!$B$3:$H$39,7,0)</f>
        <v>96</v>
      </c>
      <c r="H554" s="2" t="s">
        <v>597</v>
      </c>
    </row>
    <row r="555" spans="1:8">
      <c r="A555" s="2">
        <v>554</v>
      </c>
      <c r="B555" s="2" t="s">
        <v>569</v>
      </c>
      <c r="C555" s="2" t="s">
        <v>8</v>
      </c>
      <c r="D555" s="3" t="s">
        <v>1147</v>
      </c>
      <c r="E555" s="2" t="s">
        <v>560</v>
      </c>
      <c r="F555" s="2">
        <f>VLOOKUP(B555,[13]xxxx专业!$B$3:$H$39,6,0)</f>
        <v>79</v>
      </c>
      <c r="G555" s="2">
        <f>VLOOKUP(B555,[13]xxxx专业!$B$3:$H$39,7,0)</f>
        <v>94</v>
      </c>
      <c r="H555" s="2" t="s">
        <v>597</v>
      </c>
    </row>
    <row r="556" spans="1:8">
      <c r="A556" s="2">
        <v>555</v>
      </c>
      <c r="B556" s="2" t="s">
        <v>570</v>
      </c>
      <c r="C556" s="2" t="s">
        <v>13</v>
      </c>
      <c r="D556" s="3" t="s">
        <v>1148</v>
      </c>
      <c r="E556" s="2" t="s">
        <v>560</v>
      </c>
      <c r="F556" s="2">
        <f>VLOOKUP(B556,[13]xxxx专业!$B$3:$H$39,6,0)</f>
        <v>86.5</v>
      </c>
      <c r="G556" s="2">
        <f>VLOOKUP(B556,[13]xxxx专业!$B$3:$H$39,7,0)</f>
        <v>91</v>
      </c>
      <c r="H556" s="2" t="s">
        <v>597</v>
      </c>
    </row>
    <row r="557" spans="1:8">
      <c r="A557" s="2">
        <v>556</v>
      </c>
      <c r="B557" s="2" t="s">
        <v>571</v>
      </c>
      <c r="C557" s="2" t="s">
        <v>13</v>
      </c>
      <c r="D557" s="3" t="s">
        <v>1149</v>
      </c>
      <c r="E557" s="2" t="s">
        <v>560</v>
      </c>
      <c r="F557" s="2">
        <f>VLOOKUP(B557,[13]xxxx专业!$B$3:$H$39,6,0)</f>
        <v>81</v>
      </c>
      <c r="G557" s="2">
        <f>VLOOKUP(B557,[13]xxxx专业!$B$3:$H$39,7,0)</f>
        <v>90</v>
      </c>
      <c r="H557" s="2" t="s">
        <v>597</v>
      </c>
    </row>
    <row r="558" spans="1:8">
      <c r="A558" s="2">
        <v>557</v>
      </c>
      <c r="B558" s="1" t="s">
        <v>572</v>
      </c>
      <c r="C558" s="2" t="s">
        <v>13</v>
      </c>
      <c r="D558" s="3" t="s">
        <v>1150</v>
      </c>
      <c r="E558" s="2" t="s">
        <v>560</v>
      </c>
      <c r="F558" s="2">
        <f>VLOOKUP(B558,[13]xxxx专业!$B$3:$H$39,6,0)</f>
        <v>79.5</v>
      </c>
      <c r="G558" s="2">
        <f>VLOOKUP(B558,[13]xxxx专业!$B$3:$H$39,7,0)</f>
        <v>90</v>
      </c>
      <c r="H558" s="2" t="s">
        <v>597</v>
      </c>
    </row>
    <row r="559" spans="1:8">
      <c r="A559" s="2">
        <v>558</v>
      </c>
      <c r="B559" s="2" t="s">
        <v>573</v>
      </c>
      <c r="C559" s="2" t="s">
        <v>13</v>
      </c>
      <c r="D559" s="3" t="s">
        <v>1151</v>
      </c>
      <c r="E559" s="2" t="s">
        <v>560</v>
      </c>
      <c r="F559" s="2">
        <f>VLOOKUP(B559,[13]xxxx专业!$B$3:$H$39,6,0)</f>
        <v>79.5</v>
      </c>
      <c r="G559" s="2">
        <f>VLOOKUP(B559,[13]xxxx专业!$B$3:$H$39,7,0)</f>
        <v>86</v>
      </c>
      <c r="H559" s="2" t="s">
        <v>597</v>
      </c>
    </row>
    <row r="560" spans="1:8">
      <c r="A560" s="2">
        <v>559</v>
      </c>
      <c r="B560" s="2" t="s">
        <v>574</v>
      </c>
      <c r="C560" s="2" t="s">
        <v>8</v>
      </c>
      <c r="D560" s="3" t="s">
        <v>1152</v>
      </c>
      <c r="E560" s="2" t="s">
        <v>560</v>
      </c>
      <c r="F560" s="2">
        <f>VLOOKUP(B560,[13]xxxx专业!$B$3:$H$39,6,0)</f>
        <v>84.5</v>
      </c>
      <c r="G560" s="2">
        <f>VLOOKUP(B560,[13]xxxx专业!$B$3:$H$39,7,0)</f>
        <v>95</v>
      </c>
      <c r="H560" s="2" t="s">
        <v>597</v>
      </c>
    </row>
    <row r="561" spans="1:8">
      <c r="A561" s="2">
        <v>560</v>
      </c>
      <c r="B561" s="2" t="s">
        <v>575</v>
      </c>
      <c r="C561" s="2" t="s">
        <v>13</v>
      </c>
      <c r="D561" s="3" t="s">
        <v>1153</v>
      </c>
      <c r="E561" s="2" t="s">
        <v>560</v>
      </c>
      <c r="F561" s="2">
        <f>VLOOKUP(B561,[13]xxxx专业!$B$3:$H$39,6,0)</f>
        <v>80</v>
      </c>
      <c r="G561" s="2">
        <f>VLOOKUP(B561,[13]xxxx专业!$B$3:$H$39,7,0)</f>
        <v>91</v>
      </c>
      <c r="H561" s="2" t="s">
        <v>597</v>
      </c>
    </row>
    <row r="562" spans="1:8">
      <c r="A562" s="2">
        <v>561</v>
      </c>
      <c r="B562" s="2" t="s">
        <v>576</v>
      </c>
      <c r="C562" s="2" t="s">
        <v>13</v>
      </c>
      <c r="D562" s="3" t="s">
        <v>1154</v>
      </c>
      <c r="E562" s="2" t="s">
        <v>560</v>
      </c>
      <c r="F562" s="2">
        <f>VLOOKUP(B562,[13]xxxx专业!$B$3:$H$39,6,0)</f>
        <v>87.5</v>
      </c>
      <c r="G562" s="2">
        <f>VLOOKUP(B562,[13]xxxx专业!$B$3:$H$39,7,0)</f>
        <v>93</v>
      </c>
      <c r="H562" s="2" t="s">
        <v>597</v>
      </c>
    </row>
    <row r="563" spans="1:8">
      <c r="A563" s="2">
        <v>562</v>
      </c>
      <c r="B563" s="2" t="s">
        <v>577</v>
      </c>
      <c r="C563" s="2" t="s">
        <v>8</v>
      </c>
      <c r="D563" s="3" t="s">
        <v>1155</v>
      </c>
      <c r="E563" s="2" t="s">
        <v>560</v>
      </c>
      <c r="F563" s="2">
        <f>VLOOKUP(B563,[13]xxxx专业!$B$3:$H$39,6,0)</f>
        <v>81</v>
      </c>
      <c r="G563" s="2">
        <f>VLOOKUP(B563,[13]xxxx专业!$B$3:$H$39,7,0)</f>
        <v>89</v>
      </c>
      <c r="H563" s="2" t="s">
        <v>597</v>
      </c>
    </row>
    <row r="564" spans="1:8">
      <c r="A564" s="2">
        <v>563</v>
      </c>
      <c r="B564" s="2" t="s">
        <v>578</v>
      </c>
      <c r="C564" s="2" t="s">
        <v>13</v>
      </c>
      <c r="D564" s="3" t="s">
        <v>1156</v>
      </c>
      <c r="E564" s="2" t="s">
        <v>560</v>
      </c>
      <c r="F564" s="2">
        <f>VLOOKUP(B564,[13]xxxx专业!$B$3:$H$39,6,0)</f>
        <v>87.5</v>
      </c>
      <c r="G564" s="2">
        <f>VLOOKUP(B564,[13]xxxx专业!$B$3:$H$39,7,0)</f>
        <v>94</v>
      </c>
      <c r="H564" s="2" t="s">
        <v>597</v>
      </c>
    </row>
    <row r="565" spans="1:8">
      <c r="A565" s="2">
        <v>564</v>
      </c>
      <c r="B565" s="2" t="s">
        <v>579</v>
      </c>
      <c r="C565" s="2" t="s">
        <v>8</v>
      </c>
      <c r="D565" s="3" t="s">
        <v>1157</v>
      </c>
      <c r="E565" s="2" t="s">
        <v>560</v>
      </c>
      <c r="F565" s="2">
        <f>VLOOKUP(B565,[13]xxxx专业!$B$3:$H$39,6,0)</f>
        <v>69.5</v>
      </c>
      <c r="G565" s="2">
        <f>VLOOKUP(B565,[13]xxxx专业!$B$3:$H$39,7,0)</f>
        <v>87</v>
      </c>
      <c r="H565" s="2" t="s">
        <v>597</v>
      </c>
    </row>
    <row r="566" spans="1:8">
      <c r="A566" s="2">
        <v>565</v>
      </c>
      <c r="B566" s="2" t="s">
        <v>580</v>
      </c>
      <c r="C566" s="2" t="s">
        <v>8</v>
      </c>
      <c r="D566" s="3" t="s">
        <v>1158</v>
      </c>
      <c r="E566" s="2" t="s">
        <v>560</v>
      </c>
      <c r="F566" s="2">
        <f>VLOOKUP(B566,[13]xxxx专业!$B$3:$H$39,6,0)</f>
        <v>80</v>
      </c>
      <c r="G566" s="2">
        <f>VLOOKUP(B566,[13]xxxx专业!$B$3:$H$39,7,0)</f>
        <v>89</v>
      </c>
      <c r="H566" s="2" t="s">
        <v>597</v>
      </c>
    </row>
    <row r="567" spans="1:8">
      <c r="A567" s="2">
        <v>566</v>
      </c>
      <c r="B567" s="2" t="s">
        <v>581</v>
      </c>
      <c r="C567" s="2" t="s">
        <v>13</v>
      </c>
      <c r="D567" s="3" t="s">
        <v>1159</v>
      </c>
      <c r="E567" s="2" t="s">
        <v>560</v>
      </c>
      <c r="F567" s="2">
        <f>VLOOKUP(B567,[13]xxxx专业!$B$3:$H$39,6,0)</f>
        <v>88.5</v>
      </c>
      <c r="G567" s="2">
        <f>VLOOKUP(B567,[13]xxxx专业!$B$3:$H$39,7,0)</f>
        <v>90</v>
      </c>
      <c r="H567" s="2" t="s">
        <v>597</v>
      </c>
    </row>
    <row r="568" spans="1:8">
      <c r="A568" s="2">
        <v>567</v>
      </c>
      <c r="B568" s="2" t="s">
        <v>582</v>
      </c>
      <c r="C568" s="2" t="s">
        <v>13</v>
      </c>
      <c r="D568" s="3" t="s">
        <v>1160</v>
      </c>
      <c r="E568" s="2" t="s">
        <v>560</v>
      </c>
      <c r="F568" s="2">
        <f>VLOOKUP(B568,[13]xxxx专业!$B$3:$H$39,6,0)</f>
        <v>66.5</v>
      </c>
      <c r="G568" s="2">
        <f>VLOOKUP(B568,[13]xxxx专业!$B$3:$H$39,7,0)</f>
        <v>87</v>
      </c>
      <c r="H568" s="2" t="s">
        <v>597</v>
      </c>
    </row>
    <row r="569" spans="1:8">
      <c r="A569" s="2">
        <v>568</v>
      </c>
      <c r="B569" s="2" t="s">
        <v>583</v>
      </c>
      <c r="C569" s="2" t="s">
        <v>8</v>
      </c>
      <c r="D569" s="3" t="s">
        <v>1161</v>
      </c>
      <c r="E569" s="2" t="s">
        <v>560</v>
      </c>
      <c r="F569" s="2">
        <f>VLOOKUP(B569,[13]xxxx专业!$B$3:$H$39,6,0)</f>
        <v>75.5</v>
      </c>
      <c r="G569" s="2">
        <f>VLOOKUP(B569,[13]xxxx专业!$B$3:$H$39,7,0)</f>
        <v>90</v>
      </c>
      <c r="H569" s="2" t="s">
        <v>597</v>
      </c>
    </row>
    <row r="570" spans="1:8">
      <c r="A570" s="2">
        <v>569</v>
      </c>
      <c r="B570" s="2" t="s">
        <v>584</v>
      </c>
      <c r="C570" s="2" t="s">
        <v>8</v>
      </c>
      <c r="D570" s="3" t="s">
        <v>1162</v>
      </c>
      <c r="E570" s="2" t="s">
        <v>560</v>
      </c>
      <c r="F570" s="2">
        <f>VLOOKUP(B570,[13]xxxx专业!$B$3:$H$39,6,0)</f>
        <v>74</v>
      </c>
      <c r="G570" s="2">
        <f>VLOOKUP(B570,[13]xxxx专业!$B$3:$H$39,7,0)</f>
        <v>94</v>
      </c>
      <c r="H570" s="2" t="s">
        <v>597</v>
      </c>
    </row>
    <row r="571" spans="1:8">
      <c r="A571" s="2">
        <v>570</v>
      </c>
      <c r="B571" s="2" t="s">
        <v>585</v>
      </c>
      <c r="C571" s="2" t="s">
        <v>13</v>
      </c>
      <c r="D571" s="3" t="s">
        <v>1163</v>
      </c>
      <c r="E571" s="2" t="s">
        <v>560</v>
      </c>
      <c r="F571" s="2">
        <f>VLOOKUP(B571,[13]xxxx专业!$B$3:$H$39,6,0)</f>
        <v>82.5</v>
      </c>
      <c r="G571" s="2">
        <f>VLOOKUP(B571,[13]xxxx专业!$B$3:$H$39,7,0)</f>
        <v>86</v>
      </c>
      <c r="H571" s="2" t="s">
        <v>597</v>
      </c>
    </row>
    <row r="572" spans="1:8">
      <c r="A572" s="2">
        <v>571</v>
      </c>
      <c r="B572" s="2" t="s">
        <v>586</v>
      </c>
      <c r="C572" s="2" t="s">
        <v>13</v>
      </c>
      <c r="D572" s="3" t="s">
        <v>1164</v>
      </c>
      <c r="E572" s="2" t="s">
        <v>560</v>
      </c>
      <c r="F572" s="2">
        <f>VLOOKUP(B572,[13]xxxx专业!$B$3:$H$39,6,0)</f>
        <v>97.5</v>
      </c>
      <c r="G572" s="2">
        <f>VLOOKUP(B572,[13]xxxx专业!$B$3:$H$39,7,0)</f>
        <v>86</v>
      </c>
      <c r="H572" s="2" t="s">
        <v>597</v>
      </c>
    </row>
    <row r="573" spans="1:8">
      <c r="A573" s="2">
        <v>572</v>
      </c>
      <c r="B573" s="2" t="s">
        <v>587</v>
      </c>
      <c r="C573" s="2" t="s">
        <v>13</v>
      </c>
      <c r="D573" s="3" t="s">
        <v>1165</v>
      </c>
      <c r="E573" s="2" t="s">
        <v>560</v>
      </c>
      <c r="F573" s="2">
        <f>VLOOKUP(B573,[13]xxxx专业!$B$3:$H$39,6,0)</f>
        <v>76</v>
      </c>
      <c r="G573" s="2">
        <f>VLOOKUP(B573,[13]xxxx专业!$B$3:$H$39,7,0)</f>
        <v>91</v>
      </c>
      <c r="H573" s="2" t="s">
        <v>597</v>
      </c>
    </row>
    <row r="574" spans="1:8">
      <c r="A574" s="2">
        <v>573</v>
      </c>
      <c r="B574" s="2" t="s">
        <v>588</v>
      </c>
      <c r="C574" s="2" t="s">
        <v>13</v>
      </c>
      <c r="D574" s="3" t="s">
        <v>1166</v>
      </c>
      <c r="E574" s="2" t="s">
        <v>560</v>
      </c>
      <c r="F574" s="2">
        <f>VLOOKUP(B574,[13]xxxx专业!$B$3:$H$39,6,0)</f>
        <v>89</v>
      </c>
      <c r="G574" s="2">
        <f>VLOOKUP(B574,[13]xxxx专业!$B$3:$H$39,7,0)</f>
        <v>89</v>
      </c>
      <c r="H574" s="2" t="s">
        <v>597</v>
      </c>
    </row>
    <row r="575" spans="1:8">
      <c r="A575" s="2">
        <v>574</v>
      </c>
      <c r="B575" s="2" t="s">
        <v>589</v>
      </c>
      <c r="C575" s="2" t="s">
        <v>13</v>
      </c>
      <c r="D575" s="3" t="s">
        <v>1167</v>
      </c>
      <c r="E575" s="2" t="s">
        <v>560</v>
      </c>
      <c r="F575" s="2">
        <f>VLOOKUP(B575,[13]xxxx专业!$B$3:$H$39,6,0)</f>
        <v>64</v>
      </c>
      <c r="G575" s="2">
        <f>VLOOKUP(B575,[13]xxxx专业!$B$3:$H$39,7,0)</f>
        <v>80</v>
      </c>
      <c r="H575" s="2" t="s">
        <v>597</v>
      </c>
    </row>
    <row r="576" spans="1:8">
      <c r="A576" s="2">
        <v>575</v>
      </c>
      <c r="B576" s="2" t="s">
        <v>590</v>
      </c>
      <c r="C576" s="2" t="s">
        <v>8</v>
      </c>
      <c r="D576" s="3" t="s">
        <v>1168</v>
      </c>
      <c r="E576" s="2" t="s">
        <v>560</v>
      </c>
      <c r="F576" s="2">
        <f>VLOOKUP(B576,[13]xxxx专业!$B$3:$H$39,6,0)</f>
        <v>60</v>
      </c>
      <c r="G576" s="2">
        <f>VLOOKUP(B576,[13]xxxx专业!$B$3:$H$39,7,0)</f>
        <v>89</v>
      </c>
      <c r="H576" s="2" t="s">
        <v>597</v>
      </c>
    </row>
    <row r="577" spans="1:8">
      <c r="A577" s="2">
        <v>576</v>
      </c>
      <c r="B577" s="2" t="s">
        <v>591</v>
      </c>
      <c r="C577" s="2" t="s">
        <v>8</v>
      </c>
      <c r="D577" s="3" t="s">
        <v>1169</v>
      </c>
      <c r="E577" s="2" t="s">
        <v>560</v>
      </c>
      <c r="F577" s="2">
        <f>VLOOKUP(B577,[13]xxxx专业!$B$3:$H$39,6,0)</f>
        <v>84.5</v>
      </c>
      <c r="G577" s="2">
        <f>VLOOKUP(B577,[13]xxxx专业!$B$3:$H$39,7,0)</f>
        <v>94</v>
      </c>
      <c r="H577" s="2" t="s">
        <v>597</v>
      </c>
    </row>
    <row r="578" spans="1:8">
      <c r="A578" s="2">
        <v>577</v>
      </c>
      <c r="B578" s="2" t="s">
        <v>592</v>
      </c>
      <c r="C578" s="2" t="s">
        <v>8</v>
      </c>
      <c r="D578" s="3" t="s">
        <v>1170</v>
      </c>
      <c r="E578" s="2" t="s">
        <v>560</v>
      </c>
      <c r="F578" s="2">
        <f>VLOOKUP(B578,[13]xxxx专业!$B$3:$H$39,6,0)</f>
        <v>73.5</v>
      </c>
      <c r="G578" s="2">
        <f>VLOOKUP(B578,[13]xxxx专业!$B$3:$H$39,7,0)</f>
        <v>88</v>
      </c>
      <c r="H578" s="2" t="s">
        <v>597</v>
      </c>
    </row>
    <row r="579" spans="1:8">
      <c r="A579" s="2">
        <v>578</v>
      </c>
      <c r="B579" s="2" t="s">
        <v>593</v>
      </c>
      <c r="C579" s="2" t="s">
        <v>13</v>
      </c>
      <c r="D579" s="3" t="s">
        <v>1171</v>
      </c>
      <c r="E579" s="2" t="s">
        <v>560</v>
      </c>
      <c r="F579" s="2">
        <f>VLOOKUP(B579,[13]xxxx专业!$B$3:$H$39,6,0)</f>
        <v>85</v>
      </c>
      <c r="G579" s="2">
        <f>VLOOKUP(B579,[13]xxxx专业!$B$3:$H$39,7,0)</f>
        <v>88</v>
      </c>
      <c r="H579" s="2" t="s">
        <v>597</v>
      </c>
    </row>
    <row r="580" spans="1:8">
      <c r="A580" s="2">
        <v>579</v>
      </c>
      <c r="B580" s="2" t="s">
        <v>594</v>
      </c>
      <c r="C580" s="2" t="s">
        <v>13</v>
      </c>
      <c r="D580" s="3" t="s">
        <v>1172</v>
      </c>
      <c r="E580" s="2" t="s">
        <v>560</v>
      </c>
      <c r="F580" s="2">
        <f>VLOOKUP(B580,[13]xxxx专业!$B$3:$H$39,6,0)</f>
        <v>68</v>
      </c>
      <c r="G580" s="2">
        <f>VLOOKUP(B580,[13]xxxx专业!$B$3:$H$39,7,0)</f>
        <v>90</v>
      </c>
      <c r="H580" s="2" t="s">
        <v>597</v>
      </c>
    </row>
    <row r="581" spans="1:8">
      <c r="A581" s="2">
        <v>580</v>
      </c>
      <c r="B581" s="2" t="s">
        <v>595</v>
      </c>
      <c r="C581" s="2" t="s">
        <v>8</v>
      </c>
      <c r="D581" s="3" t="s">
        <v>1173</v>
      </c>
      <c r="E581" s="2" t="s">
        <v>560</v>
      </c>
      <c r="F581" s="2">
        <f>VLOOKUP(B581,[13]xxxx专业!$B$3:$H$39,6,0)</f>
        <v>82</v>
      </c>
      <c r="G581" s="2">
        <f>VLOOKUP(B581,[13]xxxx专业!$B$3:$H$39,7,0)</f>
        <v>87</v>
      </c>
      <c r="H581" s="2" t="s">
        <v>597</v>
      </c>
    </row>
    <row r="582" spans="1:8">
      <c r="A582" s="2">
        <v>581</v>
      </c>
      <c r="B582" s="2" t="s">
        <v>459</v>
      </c>
      <c r="C582" s="2" t="s">
        <v>13</v>
      </c>
      <c r="D582" s="3" t="s">
        <v>1174</v>
      </c>
      <c r="E582" s="2" t="s">
        <v>560</v>
      </c>
      <c r="F582" s="2">
        <f>VLOOKUP(B582,[13]xxxx专业!$B$3:$H$39,6,0)</f>
        <v>80</v>
      </c>
      <c r="G582" s="2">
        <f>VLOOKUP(B582,[13]xxxx专业!$B$3:$H$39,7,0)</f>
        <v>88</v>
      </c>
      <c r="H582" s="2" t="s">
        <v>597</v>
      </c>
    </row>
  </sheetData>
  <autoFilter ref="A1:H582">
    <sortState ref="A2:H582">
      <sortCondition ref="A1:A582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113</cp:lastModifiedBy>
  <dcterms:created xsi:type="dcterms:W3CDTF">2015-06-05T18:19:34Z</dcterms:created>
  <dcterms:modified xsi:type="dcterms:W3CDTF">2024-02-29T01:44:11Z</dcterms:modified>
</cp:coreProperties>
</file>